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TMG_GF_2014_2015\Projet_sol_ex_dantant\2017-Sol'Ex\"/>
    </mc:Choice>
  </mc:AlternateContent>
  <bookViews>
    <workbookView xWindow="480" yWindow="30" windowWidth="14235" windowHeight="8700"/>
  </bookViews>
  <sheets>
    <sheet name="Bilan_2016" sheetId="1" r:id="rId1"/>
    <sheet name="TSIG 2016" sheetId="5" r:id="rId2"/>
    <sheet name="AnaFi 2016" sheetId="2" r:id="rId3"/>
    <sheet name="Ecriture Affectation 2016" sheetId="19" r:id="rId4"/>
    <sheet name="Résultat 2016" sheetId="21" r:id="rId5"/>
    <sheet name="CAF" sheetId="20" r:id="rId6"/>
  </sheets>
  <definedNames>
    <definedName name="_xlnm.Print_Area" localSheetId="1">'TSIG 2016'!$A$1:$L$44</definedName>
  </definedNames>
  <calcPr calcId="152511"/>
</workbook>
</file>

<file path=xl/calcChain.xml><?xml version="1.0" encoding="utf-8"?>
<calcChain xmlns="http://schemas.openxmlformats.org/spreadsheetml/2006/main">
  <c r="C10" i="20" l="1"/>
  <c r="C9" i="20"/>
  <c r="C8" i="20"/>
  <c r="C7" i="20"/>
  <c r="C18" i="20" l="1"/>
  <c r="C17" i="20"/>
  <c r="C12" i="20"/>
  <c r="C5" i="20"/>
  <c r="C4" i="20"/>
  <c r="C3" i="20"/>
  <c r="C26" i="20" l="1"/>
  <c r="C13" i="20"/>
  <c r="J19" i="2" l="1"/>
  <c r="J18" i="2"/>
  <c r="J17" i="2"/>
  <c r="E13" i="2"/>
  <c r="E14" i="2" s="1"/>
  <c r="E10" i="2"/>
  <c r="E11" i="2" s="1"/>
  <c r="E6" i="2"/>
  <c r="E5" i="2"/>
  <c r="E4" i="2"/>
  <c r="B13" i="2"/>
  <c r="B14" i="2" s="1"/>
  <c r="B10" i="2"/>
  <c r="B9" i="2"/>
  <c r="B6" i="2"/>
  <c r="B5" i="2"/>
  <c r="B4" i="2"/>
  <c r="J11" i="2" l="1"/>
  <c r="J12" i="2" s="1"/>
  <c r="E7" i="2"/>
  <c r="B11" i="2"/>
  <c r="B7" i="2"/>
  <c r="J5" i="2"/>
  <c r="J10" i="2" l="1"/>
  <c r="J3" i="2"/>
  <c r="B15" i="2"/>
  <c r="C11" i="2" s="1"/>
  <c r="E15" i="2"/>
  <c r="F7" i="2" s="1"/>
  <c r="J4" i="2"/>
  <c r="J6" i="2" l="1"/>
  <c r="C15" i="2"/>
  <c r="C14" i="2"/>
  <c r="C7" i="2"/>
  <c r="F15" i="2"/>
  <c r="F11" i="2"/>
  <c r="F14" i="2"/>
</calcChain>
</file>

<file path=xl/sharedStrings.xml><?xml version="1.0" encoding="utf-8"?>
<sst xmlns="http://schemas.openxmlformats.org/spreadsheetml/2006/main" count="757" uniqueCount="555">
  <si>
    <t>Sol'ex</t>
  </si>
  <si>
    <t>12/04/2017</t>
  </si>
  <si>
    <t>Bilan Actif</t>
  </si>
  <si>
    <t>Du  01/01/2016  au  31/12/2016</t>
  </si>
  <si>
    <t>31/12/2016</t>
  </si>
  <si>
    <t>N-1</t>
  </si>
  <si>
    <t>Brut</t>
  </si>
  <si>
    <t>Amortis. 
Provisions</t>
  </si>
  <si>
    <t>Net</t>
  </si>
  <si>
    <t>État exprimé en €</t>
  </si>
  <si>
    <t>Capital souscrit non appelé        (I)</t>
  </si>
  <si>
    <t>AA</t>
  </si>
  <si>
    <t>ACTIF IMMOBILISE</t>
  </si>
  <si>
    <t>Immobilisations Incorporelles</t>
  </si>
  <si>
    <t>Frais d'établissement</t>
  </si>
  <si>
    <t>AB</t>
  </si>
  <si>
    <t>AC</t>
  </si>
  <si>
    <t>Frais de recherche et de développement</t>
  </si>
  <si>
    <t>AD</t>
  </si>
  <si>
    <t>AE</t>
  </si>
  <si>
    <t>Concessions brevets droits similaires</t>
  </si>
  <si>
    <t>AF</t>
  </si>
  <si>
    <t>AG</t>
  </si>
  <si>
    <t>Fonds commercial (1)</t>
  </si>
  <si>
    <t>AH</t>
  </si>
  <si>
    <t>AI</t>
  </si>
  <si>
    <t>Autres immobilisations incorporelles</t>
  </si>
  <si>
    <t>AJ</t>
  </si>
  <si>
    <t>AK</t>
  </si>
  <si>
    <t>Avances et acomptes</t>
  </si>
  <si>
    <t>AL</t>
  </si>
  <si>
    <t>AM</t>
  </si>
  <si>
    <t>Immobilisations Corporelles</t>
  </si>
  <si>
    <t>Terrains</t>
  </si>
  <si>
    <t>AN</t>
  </si>
  <si>
    <t>AO</t>
  </si>
  <si>
    <t>Constructions</t>
  </si>
  <si>
    <t>AP</t>
  </si>
  <si>
    <t>AQ</t>
  </si>
  <si>
    <t>Installations techniques,mat et outillage indus.</t>
  </si>
  <si>
    <t>AR</t>
  </si>
  <si>
    <t>AS</t>
  </si>
  <si>
    <t>Autres immobilisations corporelles</t>
  </si>
  <si>
    <t>AT</t>
  </si>
  <si>
    <t>AU</t>
  </si>
  <si>
    <t>Immobilisations en cours</t>
  </si>
  <si>
    <t>AV</t>
  </si>
  <si>
    <t>AW</t>
  </si>
  <si>
    <t>AX</t>
  </si>
  <si>
    <t>AY</t>
  </si>
  <si>
    <t>Immobilisations Financieres</t>
  </si>
  <si>
    <t>Participations évaluées selon mise en équivalence</t>
  </si>
  <si>
    <t>CS</t>
  </si>
  <si>
    <t>CT</t>
  </si>
  <si>
    <t>Autres participations</t>
  </si>
  <si>
    <t>CU</t>
  </si>
  <si>
    <t>CV</t>
  </si>
  <si>
    <t>Créances rattachées à des participations</t>
  </si>
  <si>
    <t>BB</t>
  </si>
  <si>
    <t>BC</t>
  </si>
  <si>
    <t>Autres titres immobilisés</t>
  </si>
  <si>
    <t>BD</t>
  </si>
  <si>
    <t>BE</t>
  </si>
  <si>
    <t>Prêts</t>
  </si>
  <si>
    <t>BF</t>
  </si>
  <si>
    <t>BG</t>
  </si>
  <si>
    <t>Autres immobilisations financières</t>
  </si>
  <si>
    <t>BH</t>
  </si>
  <si>
    <t>BI</t>
  </si>
  <si>
    <t>TOTAL     (II)</t>
  </si>
  <si>
    <t>BJ</t>
  </si>
  <si>
    <t>BK</t>
  </si>
  <si>
    <t>ACTIF CIRCULANT</t>
  </si>
  <si>
    <t>Stocks et en-cours</t>
  </si>
  <si>
    <t>Matières premières, approvisionnements</t>
  </si>
  <si>
    <t>BL</t>
  </si>
  <si>
    <t>BM</t>
  </si>
  <si>
    <t>En-cours de production de biens</t>
  </si>
  <si>
    <t>BN</t>
  </si>
  <si>
    <t>BO</t>
  </si>
  <si>
    <t>En-cours de production de services</t>
  </si>
  <si>
    <t>BP</t>
  </si>
  <si>
    <t>BQ</t>
  </si>
  <si>
    <t>Produits intermédiares et finis</t>
  </si>
  <si>
    <t>BR</t>
  </si>
  <si>
    <t>BS</t>
  </si>
  <si>
    <t>Marchandises</t>
  </si>
  <si>
    <t>BT</t>
  </si>
  <si>
    <t>BU</t>
  </si>
  <si>
    <t>Avances et Acomptes versés sur commandes</t>
  </si>
  <si>
    <t>BV</t>
  </si>
  <si>
    <t>BW</t>
  </si>
  <si>
    <t>Créances</t>
  </si>
  <si>
    <t>Créances clients et comptes rattachés (3)</t>
  </si>
  <si>
    <t>BX</t>
  </si>
  <si>
    <t>BY</t>
  </si>
  <si>
    <t>Autres créances (3)</t>
  </si>
  <si>
    <t>BZ</t>
  </si>
  <si>
    <t>CA</t>
  </si>
  <si>
    <t>Capital souscrit appelé, non versé</t>
  </si>
  <si>
    <t>CB</t>
  </si>
  <si>
    <t>CC</t>
  </si>
  <si>
    <t>Valeurs mobilières de placement</t>
  </si>
  <si>
    <t>CD</t>
  </si>
  <si>
    <t>CE</t>
  </si>
  <si>
    <t>Disponibilités</t>
  </si>
  <si>
    <t>CF</t>
  </si>
  <si>
    <t>CG</t>
  </si>
  <si>
    <t>COMPTES DE 
REGULARISATION</t>
  </si>
  <si>
    <t>Charges constatées d'avance (3)</t>
  </si>
  <si>
    <t>CH</t>
  </si>
  <si>
    <t>CI</t>
  </si>
  <si>
    <t>TOTAL     (III)</t>
  </si>
  <si>
    <t>CJ</t>
  </si>
  <si>
    <t>CK</t>
  </si>
  <si>
    <t>Frais d'émission d'emprunt à étaler</t>
  </si>
  <si>
    <t>(IV)</t>
  </si>
  <si>
    <t>CL</t>
  </si>
  <si>
    <t>Primes et remboursement des obligations</t>
  </si>
  <si>
    <t>( V)</t>
  </si>
  <si>
    <t>CM</t>
  </si>
  <si>
    <t>Ecarts de conversion actif</t>
  </si>
  <si>
    <t>(VI)</t>
  </si>
  <si>
    <t>CN</t>
  </si>
  <si>
    <t>TOTAL ACTIF</t>
  </si>
  <si>
    <t>CO</t>
  </si>
  <si>
    <t>1A</t>
  </si>
  <si>
    <t>Renvois : (1) Dont droit au bail :</t>
  </si>
  <si>
    <t/>
  </si>
  <si>
    <t>(2) Part à moins d'un an des 
immobilisations financières nettes :</t>
  </si>
  <si>
    <t>CP</t>
  </si>
  <si>
    <t>(3) Part à plus d'un an :</t>
  </si>
  <si>
    <t>CR</t>
  </si>
  <si>
    <t>Clause de réserve
de propriété :*</t>
  </si>
  <si>
    <t>Immobilisations :</t>
  </si>
  <si>
    <t>Stocks :</t>
  </si>
  <si>
    <t>Créances :</t>
  </si>
  <si>
    <t>Bilan Passif</t>
  </si>
  <si>
    <t>Capitaux Propres</t>
  </si>
  <si>
    <t>Capital social ou individuel (1)</t>
  </si>
  <si>
    <t>DA</t>
  </si>
  <si>
    <t>Primes d'émission, de fusion, d'apport ...</t>
  </si>
  <si>
    <t>DB</t>
  </si>
  <si>
    <t>Ecart de réévaluation (2)</t>
  </si>
  <si>
    <t>DC</t>
  </si>
  <si>
    <t>RESERVES</t>
  </si>
  <si>
    <t>Réserve légale (3)</t>
  </si>
  <si>
    <t>DD</t>
  </si>
  <si>
    <t>Réserves statuaires ou contractuelles</t>
  </si>
  <si>
    <t>DE</t>
  </si>
  <si>
    <t>Réserves réglementées (3)</t>
  </si>
  <si>
    <t>DF</t>
  </si>
  <si>
    <t>Autres réserves</t>
  </si>
  <si>
    <t>DG</t>
  </si>
  <si>
    <t>Report à nouveau</t>
  </si>
  <si>
    <t>DH</t>
  </si>
  <si>
    <t>Résultat de l'exercice</t>
  </si>
  <si>
    <t>DI</t>
  </si>
  <si>
    <t>Subventions d'investissement</t>
  </si>
  <si>
    <t>DJ</t>
  </si>
  <si>
    <t>Provisions réglementées</t>
  </si>
  <si>
    <t>DK</t>
  </si>
  <si>
    <t>Total des capitaux propres</t>
  </si>
  <si>
    <t>DL</t>
  </si>
  <si>
    <t>Autres Fonds
Propres</t>
  </si>
  <si>
    <t>Produits des émissions de titres participatifs</t>
  </si>
  <si>
    <t>DM</t>
  </si>
  <si>
    <t>Avances conditionnées</t>
  </si>
  <si>
    <t>DN</t>
  </si>
  <si>
    <t>Total des autres fonds propres</t>
  </si>
  <si>
    <t>DO</t>
  </si>
  <si>
    <t>Provisions</t>
  </si>
  <si>
    <t>Provisions pour risques</t>
  </si>
  <si>
    <t>DP</t>
  </si>
  <si>
    <t>Provisions pour charges</t>
  </si>
  <si>
    <t>DQ</t>
  </si>
  <si>
    <t>Total des provisions</t>
  </si>
  <si>
    <t>DR</t>
  </si>
  <si>
    <t>Dettes</t>
  </si>
  <si>
    <t>DETTES FINANCIERES</t>
  </si>
  <si>
    <t>Emprunts obligataires convertibles</t>
  </si>
  <si>
    <t>DS</t>
  </si>
  <si>
    <t>Autres emprunts obligataires</t>
  </si>
  <si>
    <t>DT</t>
  </si>
  <si>
    <t>Emprunts dettes auprès des établissements de crédit (5)</t>
  </si>
  <si>
    <t>DU</t>
  </si>
  <si>
    <t>Emprunts et dettes financières divers</t>
  </si>
  <si>
    <t>DV</t>
  </si>
  <si>
    <t>Avances et acomptes reçus sur commandes en cours</t>
  </si>
  <si>
    <t>DW</t>
  </si>
  <si>
    <t>DETTES D'EXPLOITATION</t>
  </si>
  <si>
    <t>Dettes fournisseurs et comptes rattachés</t>
  </si>
  <si>
    <t>DX</t>
  </si>
  <si>
    <t>Dettes fiscales et sociales</t>
  </si>
  <si>
    <t>DY</t>
  </si>
  <si>
    <t>DETTES DIVERSES</t>
  </si>
  <si>
    <t>Dettes sur immobilisations et comptes rattachés</t>
  </si>
  <si>
    <t>DZ</t>
  </si>
  <si>
    <t>Autres dettes</t>
  </si>
  <si>
    <t>EA</t>
  </si>
  <si>
    <t xml:space="preserve"> Produits constatés d'avance (4)</t>
  </si>
  <si>
    <t>EB</t>
  </si>
  <si>
    <t>Total des dettes</t>
  </si>
  <si>
    <t>EC</t>
  </si>
  <si>
    <t xml:space="preserve"> Ecarts de conversion passif</t>
  </si>
  <si>
    <t>ED</t>
  </si>
  <si>
    <t>TOTAL PASSIF</t>
  </si>
  <si>
    <t>EE</t>
  </si>
  <si>
    <t>Renvois</t>
  </si>
  <si>
    <t>(1)</t>
  </si>
  <si>
    <t>Écart de réévaluation incorporé au capital</t>
  </si>
  <si>
    <t>1B</t>
  </si>
  <si>
    <t>(2)</t>
  </si>
  <si>
    <t>Dont</t>
  </si>
  <si>
    <t>Réserve spéciale de réévaluation (1959)</t>
  </si>
  <si>
    <t>1C</t>
  </si>
  <si>
    <t>Écart de réévaluation libre</t>
  </si>
  <si>
    <t>1D</t>
  </si>
  <si>
    <t>Réserve de réévaluation (1976)</t>
  </si>
  <si>
    <t>1E</t>
  </si>
  <si>
    <t>(3)</t>
  </si>
  <si>
    <t>Dont réserve spéciale des plus-values à long terme *</t>
  </si>
  <si>
    <t>EF</t>
  </si>
  <si>
    <t>(4)</t>
  </si>
  <si>
    <t>Dettes et produits constatés d'avance à moins d'un an</t>
  </si>
  <si>
    <t>EG</t>
  </si>
  <si>
    <t>(5)</t>
  </si>
  <si>
    <t>Dont concours bancaires courants, et soldes créditeurs de banques et CCP</t>
  </si>
  <si>
    <t>EH</t>
  </si>
  <si>
    <t>Stocks</t>
  </si>
  <si>
    <t>BILAN FONCTIONNEL CONDENSÉ (Valeurs brutes)</t>
  </si>
  <si>
    <t>ACTIF</t>
  </si>
  <si>
    <t>MONTANTS</t>
  </si>
  <si>
    <t>%</t>
  </si>
  <si>
    <t>PASSIF</t>
  </si>
  <si>
    <t xml:space="preserve"> ACTIFS STABLES</t>
  </si>
  <si>
    <t xml:space="preserve"> RESSOURCES STABLES</t>
  </si>
  <si>
    <t>Immobilisations incorporelles</t>
  </si>
  <si>
    <t>Capitaux propres</t>
  </si>
  <si>
    <t>Immobilisations corporelles</t>
  </si>
  <si>
    <t>Amort., dépréc. et provisions</t>
  </si>
  <si>
    <t>Immobilisations financières</t>
  </si>
  <si>
    <t>Dettes financières stables</t>
  </si>
  <si>
    <t>Sous-total 1</t>
  </si>
  <si>
    <t xml:space="preserve"> ACTIF CIRCULANT</t>
  </si>
  <si>
    <t xml:space="preserve"> PASSIF CIRCULANT</t>
  </si>
  <si>
    <t>Sous-total 2</t>
  </si>
  <si>
    <t xml:space="preserve">   TRÉSORERIE ACTIVE</t>
  </si>
  <si>
    <t xml:space="preserve">   TRÉSORERIE PASSIVE</t>
  </si>
  <si>
    <t>Disponiblités &amp; VMP</t>
  </si>
  <si>
    <t>CBC* et soldes créditeurs de banque</t>
  </si>
  <si>
    <t>Sous-total 3</t>
  </si>
  <si>
    <t xml:space="preserve">TOTAL GÉNÉRAL : </t>
  </si>
  <si>
    <t xml:space="preserve">*Concours bancaires courants </t>
  </si>
  <si>
    <t>ÉTUDE DU FONDS DE ROULEMENT</t>
  </si>
  <si>
    <t>Indicateurs</t>
  </si>
  <si>
    <t>Formules</t>
  </si>
  <si>
    <t>Montants</t>
  </si>
  <si>
    <t>Fonds de roulement net global (FRNG)</t>
  </si>
  <si>
    <t>Ressources stables-Actifs stables</t>
  </si>
  <si>
    <t>Besoin en fonds de roulement (BFR)</t>
  </si>
  <si>
    <t>Stocks + ∑ Créances – ∑ Dettes non financières</t>
  </si>
  <si>
    <t>Trésorerie nette (TN)</t>
  </si>
  <si>
    <t>Trésorerie active – Trésorerie passive</t>
  </si>
  <si>
    <t>Vérification : FRNG – BFR = TN</t>
  </si>
  <si>
    <t>FRNG – BFR =</t>
  </si>
  <si>
    <t>ÉTUDE DE LA STRUCTURE : LES RATIOS</t>
  </si>
  <si>
    <t>Structure de financement</t>
  </si>
  <si>
    <t>Financement des valeurs immobilisées</t>
  </si>
  <si>
    <t>Ressources stables/Valeurs immobilisées brutes</t>
  </si>
  <si>
    <t>Endettement</t>
  </si>
  <si>
    <t>Dettes financières stables+concours bancaires</t>
  </si>
  <si>
    <t>Taux d'endettement</t>
  </si>
  <si>
    <t>Endettement/Capitaux propres</t>
  </si>
  <si>
    <t>Rotation des actifs circulants</t>
  </si>
  <si>
    <t>Durée moyenne de stockage des marchandises</t>
  </si>
  <si>
    <t>Stock moy. march. x 360/Coût d'achat des march. vendues</t>
  </si>
  <si>
    <t>Durée moyenne du crédit client</t>
  </si>
  <si>
    <r>
      <t xml:space="preserve">Créances clients x 360/Chiffre d'affaires </t>
    </r>
    <r>
      <rPr>
        <b/>
        <sz val="11"/>
        <rFont val="Times New Roman"/>
        <family val="1"/>
      </rPr>
      <t>TTC</t>
    </r>
  </si>
  <si>
    <t>Durée moyenne du crédit fournisseur</t>
  </si>
  <si>
    <r>
      <t xml:space="preserve">Dettes fournisseurs x 360/Achats </t>
    </r>
    <r>
      <rPr>
        <b/>
        <sz val="11"/>
        <rFont val="Times New Roman"/>
        <family val="1"/>
      </rPr>
      <t>TTC</t>
    </r>
  </si>
  <si>
    <t xml:space="preserve">Stock moyen = </t>
  </si>
  <si>
    <t>Stock initial + Stock final</t>
  </si>
  <si>
    <t>Sol'ex dantant</t>
  </si>
  <si>
    <t>15/04/2017</t>
  </si>
  <si>
    <t>Soldes Intermédiaires de Gestion</t>
  </si>
  <si>
    <t>Du 01/01/2016 au 31/12/2016</t>
  </si>
  <si>
    <t>Rubriques</t>
  </si>
  <si>
    <t>N</t>
  </si>
  <si>
    <t>Variation
N - (N-1)</t>
  </si>
  <si>
    <t>Ventes de marchandises + Production</t>
  </si>
  <si>
    <t>Ventes de marchandises</t>
  </si>
  <si>
    <t>Transfert de charges d'exploitation liées à la marge</t>
  </si>
  <si>
    <t>Coût d'achats des marchandises vendues</t>
  </si>
  <si>
    <t>Marge commerciale</t>
  </si>
  <si>
    <t>Production vendue</t>
  </si>
  <si>
    <t>Production stockée</t>
  </si>
  <si>
    <t>Production immobilisée</t>
  </si>
  <si>
    <t>Déstockage de production</t>
  </si>
  <si>
    <t>Production de l'exercice</t>
  </si>
  <si>
    <t>Transferts de charges d'exploitation liées à la Valeur Ajoutée</t>
  </si>
  <si>
    <t>Consommation de l'exercice en provenance de tiers</t>
  </si>
  <si>
    <t>Valeur Ajoutée</t>
  </si>
  <si>
    <t>Subventions d'exploitation</t>
  </si>
  <si>
    <t>Transferts de charges d'exploitation liées à l'E.B.E.</t>
  </si>
  <si>
    <t>Impôts, taxes et versements assimilés</t>
  </si>
  <si>
    <t>Charges de personnel</t>
  </si>
  <si>
    <t>Excédent Brut d'Exploitation ou
Insuffisance Brute d'Exploitation</t>
  </si>
  <si>
    <t>Reprises sur charges d'exploitation et transferts de charges</t>
  </si>
  <si>
    <t>Autres produits</t>
  </si>
  <si>
    <t>Dotations aux amortissements et provisions d'exploitation</t>
  </si>
  <si>
    <t>Autres charges</t>
  </si>
  <si>
    <t>Résultat d'exploitation</t>
  </si>
  <si>
    <t>Quote-part de résultat sur opérations faites en commun</t>
  </si>
  <si>
    <t>Produits financiers</t>
  </si>
  <si>
    <t>Charges financières</t>
  </si>
  <si>
    <t>Résultat courant avant impôts</t>
  </si>
  <si>
    <t>Produits exceptionnels</t>
  </si>
  <si>
    <t>Charges exceptionnelles</t>
  </si>
  <si>
    <t>Résultat exceptionnel</t>
  </si>
  <si>
    <t>Participation des salariés aux résultats de l'entreprise</t>
  </si>
  <si>
    <t>Impôts sur les bénéfices</t>
  </si>
  <si>
    <t>Produits des cessions d'éléments d'actif</t>
  </si>
  <si>
    <t>Valeur comptable des éléments d'actif cédés</t>
  </si>
  <si>
    <t>Résultat net sur cession</t>
  </si>
  <si>
    <t>Taux de TVA</t>
  </si>
  <si>
    <t>29/04/2017</t>
  </si>
  <si>
    <t>Journaux non définitifs (Exercice non clôturé)</t>
  </si>
  <si>
    <t>Journal OD</t>
  </si>
  <si>
    <t>Du  01/05/2017  Au  31/05/2017</t>
  </si>
  <si>
    <t>Filtre sur les écritures Validées / Non validées / Simulées</t>
  </si>
  <si>
    <t>S</t>
  </si>
  <si>
    <t>Date</t>
  </si>
  <si>
    <t>N° pièce</t>
  </si>
  <si>
    <t>Compte
général</t>
  </si>
  <si>
    <t>Libellé</t>
  </si>
  <si>
    <t>Débit</t>
  </si>
  <si>
    <t>Crédit</t>
  </si>
  <si>
    <t>Solde</t>
  </si>
  <si>
    <t>L</t>
  </si>
  <si>
    <t>N° doc</t>
  </si>
  <si>
    <t>OD - Opérations diverses</t>
  </si>
  <si>
    <t>Mois : mai 2017</t>
  </si>
  <si>
    <t>15/05/17</t>
  </si>
  <si>
    <t>0010</t>
  </si>
  <si>
    <t>120</t>
  </si>
  <si>
    <t xml:space="preserve"> Résultat de l'exercice (bénéfice)</t>
  </si>
  <si>
    <t>Répartition bénéficie</t>
  </si>
  <si>
    <t>1061</t>
  </si>
  <si>
    <t>1068</t>
  </si>
  <si>
    <t>4571</t>
  </si>
  <si>
    <t>4572</t>
  </si>
  <si>
    <t>119</t>
  </si>
  <si>
    <t>CALCUL DE LA CAF À PARTIR DE L'EXCÉDENT BRUT D'EXPLOITATION</t>
  </si>
  <si>
    <t>(méthode explicative)</t>
  </si>
  <si>
    <t>Éléments d'exploitation</t>
  </si>
  <si>
    <t>Excédent Brut d'Exploitation</t>
  </si>
  <si>
    <t>+ Autres produits</t>
  </si>
  <si>
    <t>- Autres charges</t>
  </si>
  <si>
    <t>+ Transferts de charges d'exploitation</t>
  </si>
  <si>
    <t>Éléments financiers</t>
  </si>
  <si>
    <t>+ Produits Financiers (sauf Reprises sur amortissements, dépréc. et provisions)</t>
  </si>
  <si>
    <t>- Charges Financières (sauf Dotations aux amortissements, dépréc. et provisions)</t>
  </si>
  <si>
    <t>Éléments exceptionnels</t>
  </si>
  <si>
    <t>+ Produits exceptionnels (sauf Produits des cessions et Reprises sur amortissements, dépréc. et provisions)</t>
  </si>
  <si>
    <t>- Charges exceptionnelles  (sauf Valeur comptable des éléments cédés et Dotations aux amortissements, dépréc. et provisions)</t>
  </si>
  <si>
    <t>- Participation des salariés</t>
  </si>
  <si>
    <t>- Impôts sur les bénéfices</t>
  </si>
  <si>
    <t>= CAPACITÉ D'AUTOFINANCEMENT</t>
  </si>
  <si>
    <t>CALCUL DE LA CAF À PARTIR DU RÉSULTAT</t>
  </si>
  <si>
    <t>(méthode vérificative)</t>
  </si>
  <si>
    <t>Résultat net (Bénéfice ou perte)</t>
  </si>
  <si>
    <t>Charges non décaissables</t>
  </si>
  <si>
    <t>+ Dotations aux amortissements, dépréc. et provisions d'exploitation</t>
  </si>
  <si>
    <t>+ Dotations aux amortissements, dépréc. et provisions financières</t>
  </si>
  <si>
    <t>+ Dotations aux amortissements, dépréc. et provisions exceptionnelles</t>
  </si>
  <si>
    <t>Produits non encaissables</t>
  </si>
  <si>
    <t>- Reprises sur amortissements, dépréc. et provisions d'exploitation</t>
  </si>
  <si>
    <t>- Reprises sur dépréc., provisions et transferts de charges financières</t>
  </si>
  <si>
    <t>- Reprises sur dépréc., provisions et transferts de charges exceptionnelles</t>
  </si>
  <si>
    <t>+ Valeur comptable des éléments d'actif cédés</t>
  </si>
  <si>
    <t>- Produits des cessions d'éléments d'actif</t>
  </si>
  <si>
    <t>13/04/2017</t>
  </si>
  <si>
    <t>Compte de résultat 1/2</t>
  </si>
  <si>
    <t>État exprimé en</t>
  </si>
  <si>
    <t>€</t>
  </si>
  <si>
    <t>France</t>
  </si>
  <si>
    <t>Exportation</t>
  </si>
  <si>
    <t>Produits d'exploitation</t>
  </si>
  <si>
    <t>FA</t>
  </si>
  <si>
    <t>FB</t>
  </si>
  <si>
    <t>FC</t>
  </si>
  <si>
    <t>Production vendue (Biens)</t>
  </si>
  <si>
    <t>FD</t>
  </si>
  <si>
    <t>FE</t>
  </si>
  <si>
    <t>FF</t>
  </si>
  <si>
    <t>Production vendue (Services et Travaux)</t>
  </si>
  <si>
    <t>FG</t>
  </si>
  <si>
    <t>FH</t>
  </si>
  <si>
    <t>FI</t>
  </si>
  <si>
    <t>Montant net du chiffre d'affaires</t>
  </si>
  <si>
    <t>FJ</t>
  </si>
  <si>
    <t>FK</t>
  </si>
  <si>
    <t>FL</t>
  </si>
  <si>
    <t>FM</t>
  </si>
  <si>
    <t>FN</t>
  </si>
  <si>
    <t>FO</t>
  </si>
  <si>
    <t>Subvention d'exploitation</t>
  </si>
  <si>
    <t>FP</t>
  </si>
  <si>
    <t>Reprises sur provisions et amortissements, transfert de charges (9)</t>
  </si>
  <si>
    <t>FQ</t>
  </si>
  <si>
    <t>Autres produits (1) (11)</t>
  </si>
  <si>
    <t>Total des produits d'exploitation (2)</t>
  </si>
  <si>
    <t>FR</t>
  </si>
  <si>
    <t>Charges d'exploitation</t>
  </si>
  <si>
    <t>Achats de marchandises</t>
  </si>
  <si>
    <t>FS</t>
  </si>
  <si>
    <t>Variation de stock</t>
  </si>
  <si>
    <t>FT</t>
  </si>
  <si>
    <t>Achats de matières et autres approvisionnements</t>
  </si>
  <si>
    <t>FU</t>
  </si>
  <si>
    <t>FV</t>
  </si>
  <si>
    <t>Autres achats et charges externes (3) (6bis)</t>
  </si>
  <si>
    <t>FW</t>
  </si>
  <si>
    <t>FX</t>
  </si>
  <si>
    <t>Salaires et traitements</t>
  </si>
  <si>
    <t>FY</t>
  </si>
  <si>
    <t>Charges sociales du personnel (10)</t>
  </si>
  <si>
    <t>FZ</t>
  </si>
  <si>
    <t>Dotations aux amortissements</t>
  </si>
  <si>
    <t>GA</t>
  </si>
  <si>
    <t>Dotations aux provisions :</t>
  </si>
  <si>
    <t xml:space="preserve"> - sur immobilisations</t>
  </si>
  <si>
    <t>GB</t>
  </si>
  <si>
    <t xml:space="preserve"> - sur actif circulant</t>
  </si>
  <si>
    <t>GC</t>
  </si>
  <si>
    <t xml:space="preserve"> - pour risques et charges</t>
  </si>
  <si>
    <t>GD</t>
  </si>
  <si>
    <t>Autres charges (12)</t>
  </si>
  <si>
    <t>GE</t>
  </si>
  <si>
    <t>Total des charges d'exploitation (4)</t>
  </si>
  <si>
    <t>GF</t>
  </si>
  <si>
    <t>RESULTAT D'EXPLOITATION</t>
  </si>
  <si>
    <t>GG</t>
  </si>
  <si>
    <t>Opéra.
comm.</t>
  </si>
  <si>
    <t>Bénéfice attribué ou perte transférée</t>
  </si>
  <si>
    <t>GH</t>
  </si>
  <si>
    <t>Perte supportée ou bénéfice transféré</t>
  </si>
  <si>
    <t>GI</t>
  </si>
  <si>
    <t>Produits
financiers</t>
  </si>
  <si>
    <t>De participations (5)</t>
  </si>
  <si>
    <t>GJ</t>
  </si>
  <si>
    <t>D'autres valeurs mobilières et créances d'actif immobilisé (5)</t>
  </si>
  <si>
    <t>GK</t>
  </si>
  <si>
    <t>Autres intérêts et produits assimilés (5)</t>
  </si>
  <si>
    <t>GL</t>
  </si>
  <si>
    <t>Reprises sur provisions et transfert de charges</t>
  </si>
  <si>
    <t>GM</t>
  </si>
  <si>
    <t>Différences positives de change</t>
  </si>
  <si>
    <t>GN</t>
  </si>
  <si>
    <t>Produits nets sur cessions de valeurs mobilières de placement</t>
  </si>
  <si>
    <t>GO</t>
  </si>
  <si>
    <t>Total des produits financiers</t>
  </si>
  <si>
    <t>GP</t>
  </si>
  <si>
    <t>Charges
financières</t>
  </si>
  <si>
    <t>Dotations aux amortissements et aux provisions</t>
  </si>
  <si>
    <t>GQ</t>
  </si>
  <si>
    <t>Intérêts et charges assimilées (6)</t>
  </si>
  <si>
    <t>GR</t>
  </si>
  <si>
    <t>Diffférences négatives de change</t>
  </si>
  <si>
    <t>GS</t>
  </si>
  <si>
    <t>Charges nettes sur cessions de valeurs mobilières de placement</t>
  </si>
  <si>
    <t>GT</t>
  </si>
  <si>
    <t>Total des charges financières</t>
  </si>
  <si>
    <t>GU</t>
  </si>
  <si>
    <t>RESULTAT FINANCIER</t>
  </si>
  <si>
    <t>GV</t>
  </si>
  <si>
    <t>RESULTAT COURANT AVANT IMPOTS</t>
  </si>
  <si>
    <t>GW</t>
  </si>
  <si>
    <t>1/2</t>
  </si>
  <si>
    <t>Compte de résultat 2/2</t>
  </si>
  <si>
    <t>Etat exprimé en</t>
  </si>
  <si>
    <t>Produits
exceptionnels</t>
  </si>
  <si>
    <t>Sur opérations de gestion</t>
  </si>
  <si>
    <t>HA</t>
  </si>
  <si>
    <t>Sur opérations en capital</t>
  </si>
  <si>
    <t>HB</t>
  </si>
  <si>
    <t>HC</t>
  </si>
  <si>
    <t>Total des produits exceptionnels (7)</t>
  </si>
  <si>
    <t>HD</t>
  </si>
  <si>
    <t>Charges
exceptionnelles</t>
  </si>
  <si>
    <t>Sur opérations de gestion (6bis)</t>
  </si>
  <si>
    <t>HE</t>
  </si>
  <si>
    <t>HF</t>
  </si>
  <si>
    <t>HG</t>
  </si>
  <si>
    <t>Total des charges exceptionnelles (7)</t>
  </si>
  <si>
    <t>HH</t>
  </si>
  <si>
    <t>RESULTAT EXCEPTIONNEL</t>
  </si>
  <si>
    <t>HI</t>
  </si>
  <si>
    <t>PARTICIPATION DES SALARIES</t>
  </si>
  <si>
    <t>HJ</t>
  </si>
  <si>
    <t>IMPOTS SUR LES BENEFICES</t>
  </si>
  <si>
    <t>HK</t>
  </si>
  <si>
    <t>TOTAL DES PRODUITS</t>
  </si>
  <si>
    <t>HL</t>
  </si>
  <si>
    <t>TOTAL DES CHARGES</t>
  </si>
  <si>
    <t>HM</t>
  </si>
  <si>
    <t>RESULTAT DE L'EXERCICE</t>
  </si>
  <si>
    <t>HN</t>
  </si>
  <si>
    <t>RENVOIS</t>
  </si>
  <si>
    <t>Dont produits nets partiels sur opérations à long terme</t>
  </si>
  <si>
    <t>HO</t>
  </si>
  <si>
    <t>produits de locations immobilières</t>
  </si>
  <si>
    <t>HY</t>
  </si>
  <si>
    <t>produits d'exploitation afférents à des exercices antérieurs (à détailler au (8) ci-dessous)</t>
  </si>
  <si>
    <t>1G</t>
  </si>
  <si>
    <t>- Crédit-bail mobilier *</t>
  </si>
  <si>
    <t>HP</t>
  </si>
  <si>
    <t>- Crédit-bail immobilier</t>
  </si>
  <si>
    <t>HQ</t>
  </si>
  <si>
    <t>Dont charges d'exploitation afférentes à des exercices antérieurs (à détailler au (8) ci-dessous)</t>
  </si>
  <si>
    <t>1H</t>
  </si>
  <si>
    <t>Dont produits concernant les entreprises liées</t>
  </si>
  <si>
    <t>1J</t>
  </si>
  <si>
    <t>(6)</t>
  </si>
  <si>
    <t>Dont intérêts concernant les entreprises liées</t>
  </si>
  <si>
    <t>1K</t>
  </si>
  <si>
    <t>(6bis)</t>
  </si>
  <si>
    <t>Dont dons faits aux organismes d'intérêt général (art. 238 bis du C.G.I.)</t>
  </si>
  <si>
    <t>HX</t>
  </si>
  <si>
    <t>(9)</t>
  </si>
  <si>
    <t>Dont transferts de charges</t>
  </si>
  <si>
    <t>A1</t>
  </si>
  <si>
    <t>(10)</t>
  </si>
  <si>
    <t>Dont cotisations personnelles de l'exploitant (13)</t>
  </si>
  <si>
    <t>A2</t>
  </si>
  <si>
    <t>(11)</t>
  </si>
  <si>
    <t>Dont redevances pour concessions de brevets, de licences (produits)</t>
  </si>
  <si>
    <t>A3</t>
  </si>
  <si>
    <t>(12)</t>
  </si>
  <si>
    <t>Dont redevances pour concessions de brevets, de licences (charges)</t>
  </si>
  <si>
    <t>A4</t>
  </si>
  <si>
    <t>(13)</t>
  </si>
  <si>
    <t>Dont primes et cotisations
complémentaires personnelles : facultatives</t>
  </si>
  <si>
    <t>A6</t>
  </si>
  <si>
    <t xml:space="preserve">
obligatoires</t>
  </si>
  <si>
    <t>A9</t>
  </si>
  <si>
    <t>(7)</t>
  </si>
  <si>
    <t>Détails des produits et charges exceptionnels :</t>
  </si>
  <si>
    <t>Exercice N</t>
  </si>
  <si>
    <t>(8)</t>
  </si>
  <si>
    <t>Détails des produits et charges sur excercices antérieurs :</t>
  </si>
  <si>
    <t>Charges antérieures</t>
  </si>
  <si>
    <t>Produits antérieurs</t>
  </si>
  <si>
    <t>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</si>
</sst>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0;\-0.00;"/>
    <numFmt numFmtId="165" formatCode="#,##0.000000000000000000000000000000000000000"/>
    <numFmt numFmtId="166" formatCode="_-* #,##0.00\ _F_-;\-* #,##0.00\ _F_-;_-* &quot;-&quot;??\ _F_-;_-@_-"/>
    <numFmt numFmtId="167" formatCode="_-* #,##0.00\ [$€-1]_-;\-* #,##0.00\ [$€-1]_-;_-* &quot;-&quot;??\ [$€-1]_-"/>
    <numFmt numFmtId="168" formatCode="0.00_ ;\-0.00\ "/>
    <numFmt numFmtId="169" formatCode="#,##0\ _-;\-\ #,##0\ _-;&quot;&quot;\ _-"/>
    <numFmt numFmtId="170" formatCode="#,##0.00\ ;\-\ #,##0.00\ ;&quot;&quot;\ _-"/>
    <numFmt numFmtId="171" formatCode="#,##0\ ;\-\ #,##0\ ;&quot;&quot;\ _-"/>
    <numFmt numFmtId="172" formatCode="#,##0.00;\-#,##0.00;"/>
  </numFmts>
  <fonts count="36" x14ac:knownFonts="1">
    <font>
      <sz val="10"/>
      <name val="Arial"/>
      <charset val="1"/>
    </font>
    <font>
      <b/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sz val="6.5"/>
      <color indexed="8"/>
      <name val="Arial"/>
      <family val="2"/>
    </font>
    <font>
      <b/>
      <sz val="8"/>
      <color indexed="11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u/>
      <sz val="11"/>
      <name val="Times New Roman"/>
      <family val="1"/>
    </font>
    <font>
      <sz val="11"/>
      <color rgb="FF000000"/>
      <name val="Calibri"/>
      <family val="2"/>
    </font>
    <font>
      <sz val="11"/>
      <name val="Arial"/>
      <family val="2"/>
    </font>
    <font>
      <b/>
      <sz val="8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b/>
      <i/>
      <sz val="7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i/>
      <sz val="7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rgb="FFF5F5F5"/>
        <bgColor rgb="FFF5F5F5"/>
      </patternFill>
    </fill>
    <fill>
      <patternFill patternType="solid">
        <fgColor rgb="FFC0C0C0"/>
        <bgColor rgb="FFC0C0C0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9" fontId="16" fillId="0" borderId="0" applyFont="0" applyFill="0" applyBorder="0" applyAlignment="0" applyProtection="0"/>
    <xf numFmtId="169" fontId="13" fillId="0" borderId="0" applyFont="0" applyFill="0" applyBorder="0" applyAlignment="0" applyProtection="0">
      <alignment vertical="center"/>
    </xf>
    <xf numFmtId="170" fontId="24" fillId="0" borderId="0" applyFont="0" applyFill="0" applyBorder="0" applyAlignment="0" applyProtection="0">
      <alignment vertical="center"/>
    </xf>
  </cellStyleXfs>
  <cellXfs count="322">
    <xf numFmtId="0" fontId="0" fillId="0" borderId="0" xfId="0"/>
    <xf numFmtId="14" fontId="1" fillId="0" borderId="0" xfId="0" applyNumberFormat="1" applyFont="1" applyFill="1" applyBorder="1" applyAlignment="1" applyProtection="1">
      <alignment horizontal="right" vertical="top" readingOrder="1"/>
    </xf>
    <xf numFmtId="0" fontId="0" fillId="0" borderId="1" xfId="0" applyNumberFormat="1" applyFont="1" applyFill="1" applyBorder="1" applyAlignment="1" applyProtection="1">
      <alignment vertical="top"/>
    </xf>
    <xf numFmtId="0" fontId="0" fillId="0" borderId="2" xfId="0" applyNumberFormat="1" applyFont="1" applyFill="1" applyBorder="1" applyAlignment="1" applyProtection="1">
      <alignment vertical="top"/>
    </xf>
    <xf numFmtId="0" fontId="0" fillId="0" borderId="3" xfId="0" applyNumberFormat="1" applyFont="1" applyFill="1" applyBorder="1" applyAlignment="1" applyProtection="1">
      <alignment vertical="top"/>
    </xf>
    <xf numFmtId="0" fontId="0" fillId="0" borderId="4" xfId="0" applyNumberFormat="1" applyFont="1" applyFill="1" applyBorder="1" applyAlignment="1" applyProtection="1">
      <alignment vertical="top"/>
    </xf>
    <xf numFmtId="0" fontId="0" fillId="0" borderId="5" xfId="0" applyNumberFormat="1" applyFont="1" applyFill="1" applyBorder="1" applyAlignment="1" applyProtection="1">
      <alignment vertical="top"/>
    </xf>
    <xf numFmtId="0" fontId="0" fillId="0" borderId="6" xfId="0" applyNumberFormat="1" applyFont="1" applyFill="1" applyBorder="1" applyAlignment="1" applyProtection="1">
      <alignment vertical="top"/>
    </xf>
    <xf numFmtId="0" fontId="4" fillId="0" borderId="5" xfId="0" applyNumberFormat="1" applyFont="1" applyFill="1" applyBorder="1" applyAlignment="1" applyProtection="1">
      <alignment horizontal="left" vertical="top" readingOrder="1"/>
    </xf>
    <xf numFmtId="0" fontId="4" fillId="0" borderId="7" xfId="0" applyNumberFormat="1" applyFont="1" applyFill="1" applyBorder="1" applyAlignment="1" applyProtection="1">
      <alignment horizontal="center" vertical="center" readingOrder="1"/>
    </xf>
    <xf numFmtId="0" fontId="4" fillId="0" borderId="7" xfId="0" applyNumberFormat="1" applyFont="1" applyFill="1" applyBorder="1" applyAlignment="1" applyProtection="1">
      <alignment horizontal="left" vertical="top" readingOrder="1"/>
    </xf>
    <xf numFmtId="0" fontId="6" fillId="0" borderId="8" xfId="0" applyNumberFormat="1" applyFont="1" applyFill="1" applyBorder="1" applyAlignment="1" applyProtection="1">
      <alignment horizontal="center" vertical="center" textRotation="90" readingOrder="1"/>
    </xf>
    <xf numFmtId="0" fontId="4" fillId="0" borderId="3" xfId="0" applyNumberFormat="1" applyFont="1" applyFill="1" applyBorder="1" applyAlignment="1" applyProtection="1">
      <alignment horizontal="left" vertical="top" readingOrder="1"/>
    </xf>
    <xf numFmtId="0" fontId="4" fillId="0" borderId="9" xfId="0" applyNumberFormat="1" applyFont="1" applyFill="1" applyBorder="1" applyAlignment="1" applyProtection="1">
      <alignment horizontal="left" vertical="top" readingOrder="1"/>
    </xf>
    <xf numFmtId="0" fontId="4" fillId="0" borderId="3" xfId="0" applyNumberFormat="1" applyFont="1" applyFill="1" applyBorder="1" applyAlignment="1" applyProtection="1">
      <alignment horizontal="center" vertical="center" readingOrder="1"/>
    </xf>
    <xf numFmtId="4" fontId="4" fillId="0" borderId="3" xfId="0" applyNumberFormat="1" applyFont="1" applyFill="1" applyBorder="1" applyAlignment="1" applyProtection="1">
      <alignment horizontal="right" vertical="center" readingOrder="1"/>
    </xf>
    <xf numFmtId="0" fontId="4" fillId="0" borderId="10" xfId="0" applyNumberFormat="1" applyFont="1" applyFill="1" applyBorder="1" applyAlignment="1" applyProtection="1">
      <alignment horizontal="left" vertical="top" readingOrder="1"/>
    </xf>
    <xf numFmtId="0" fontId="8" fillId="0" borderId="8" xfId="0" applyNumberFormat="1" applyFont="1" applyFill="1" applyBorder="1" applyAlignment="1" applyProtection="1">
      <alignment horizontal="right" vertical="center" readingOrder="1"/>
    </xf>
    <xf numFmtId="0" fontId="4" fillId="0" borderId="8" xfId="0" applyNumberFormat="1" applyFont="1" applyFill="1" applyBorder="1" applyAlignment="1" applyProtection="1">
      <alignment horizontal="center" vertical="center" readingOrder="1"/>
    </xf>
    <xf numFmtId="4" fontId="4" fillId="0" borderId="8" xfId="0" applyNumberFormat="1" applyFont="1" applyFill="1" applyBorder="1" applyAlignment="1" applyProtection="1">
      <alignment horizontal="right" vertical="center" readingOrder="1"/>
    </xf>
    <xf numFmtId="0" fontId="0" fillId="0" borderId="10" xfId="0" applyNumberFormat="1" applyFont="1" applyFill="1" applyBorder="1" applyAlignment="1" applyProtection="1">
      <alignment vertical="top"/>
    </xf>
    <xf numFmtId="0" fontId="0" fillId="0" borderId="11" xfId="0" applyNumberFormat="1" applyFont="1" applyFill="1" applyBorder="1" applyAlignment="1" applyProtection="1">
      <alignment vertical="top"/>
    </xf>
    <xf numFmtId="0" fontId="0" fillId="0" borderId="12" xfId="0" applyNumberFormat="1" applyFont="1" applyFill="1" applyBorder="1" applyAlignment="1" applyProtection="1">
      <alignment vertical="top"/>
    </xf>
    <xf numFmtId="0" fontId="0" fillId="0" borderId="13" xfId="0" applyNumberFormat="1" applyFont="1" applyFill="1" applyBorder="1" applyAlignment="1" applyProtection="1">
      <alignment vertical="top"/>
    </xf>
    <xf numFmtId="0" fontId="0" fillId="0" borderId="9" xfId="0" applyNumberFormat="1" applyFont="1" applyFill="1" applyBorder="1" applyAlignment="1" applyProtection="1">
      <alignment vertical="top"/>
    </xf>
    <xf numFmtId="0" fontId="0" fillId="0" borderId="14" xfId="0" applyNumberFormat="1" applyFont="1" applyFill="1" applyBorder="1" applyAlignment="1" applyProtection="1">
      <alignment vertical="top"/>
    </xf>
    <xf numFmtId="0" fontId="0" fillId="0" borderId="15" xfId="0" applyNumberFormat="1" applyFont="1" applyFill="1" applyBorder="1" applyAlignment="1" applyProtection="1">
      <alignment vertical="top"/>
    </xf>
    <xf numFmtId="0" fontId="4" fillId="0" borderId="7" xfId="0" applyNumberFormat="1" applyFont="1" applyFill="1" applyBorder="1" applyAlignment="1" applyProtection="1">
      <alignment vertical="top" readingOrder="1"/>
    </xf>
    <xf numFmtId="0" fontId="4" fillId="0" borderId="3" xfId="0" applyNumberFormat="1" applyFont="1" applyFill="1" applyBorder="1" applyAlignment="1" applyProtection="1">
      <alignment vertical="top" readingOrder="1"/>
    </xf>
    <xf numFmtId="0" fontId="4" fillId="0" borderId="12" xfId="0" applyNumberFormat="1" applyFont="1" applyFill="1" applyBorder="1" applyAlignment="1" applyProtection="1">
      <alignment vertical="top" readingOrder="1"/>
    </xf>
    <xf numFmtId="0" fontId="4" fillId="0" borderId="11" xfId="0" applyNumberFormat="1" applyFont="1" applyFill="1" applyBorder="1" applyAlignment="1" applyProtection="1">
      <alignment vertical="top" readingOrder="1"/>
    </xf>
    <xf numFmtId="0" fontId="4" fillId="0" borderId="13" xfId="0" applyNumberFormat="1" applyFont="1" applyFill="1" applyBorder="1" applyAlignment="1" applyProtection="1">
      <alignment vertical="top" readingOrder="1"/>
    </xf>
    <xf numFmtId="0" fontId="4" fillId="0" borderId="9" xfId="0" applyNumberFormat="1" applyFont="1" applyFill="1" applyBorder="1" applyAlignment="1" applyProtection="1">
      <alignment vertical="top" readingOrder="1"/>
    </xf>
    <xf numFmtId="0" fontId="4" fillId="0" borderId="0" xfId="0" applyNumberFormat="1" applyFont="1" applyFill="1" applyBorder="1" applyAlignment="1" applyProtection="1">
      <alignment vertical="top" readingOrder="1"/>
    </xf>
    <xf numFmtId="0" fontId="4" fillId="0" borderId="2" xfId="0" applyNumberFormat="1" applyFont="1" applyFill="1" applyBorder="1" applyAlignment="1" applyProtection="1">
      <alignment vertical="top" readingOrder="1"/>
    </xf>
    <xf numFmtId="0" fontId="4" fillId="0" borderId="14" xfId="0" applyNumberFormat="1" applyFont="1" applyFill="1" applyBorder="1" applyAlignment="1" applyProtection="1">
      <alignment vertical="top" readingOrder="1"/>
    </xf>
    <xf numFmtId="0" fontId="4" fillId="0" borderId="1" xfId="0" applyNumberFormat="1" applyFont="1" applyFill="1" applyBorder="1" applyAlignment="1" applyProtection="1">
      <alignment vertical="top" readingOrder="1"/>
    </xf>
    <xf numFmtId="0" fontId="4" fillId="0" borderId="15" xfId="0" applyNumberFormat="1" applyFont="1" applyFill="1" applyBorder="1" applyAlignment="1" applyProtection="1">
      <alignment vertical="top" readingOrder="1"/>
    </xf>
    <xf numFmtId="168" fontId="4" fillId="0" borderId="8" xfId="0" applyNumberFormat="1" applyFont="1" applyFill="1" applyBorder="1" applyAlignment="1" applyProtection="1">
      <alignment horizontal="right" vertical="center" readingOrder="1"/>
    </xf>
    <xf numFmtId="170" fontId="0" fillId="0" borderId="0" xfId="6" applyFont="1">
      <alignment vertical="center"/>
    </xf>
    <xf numFmtId="170" fontId="0" fillId="0" borderId="0" xfId="6" applyFont="1" applyAlignment="1"/>
    <xf numFmtId="170" fontId="19" fillId="0" borderId="18" xfId="6" applyFont="1" applyFill="1" applyBorder="1" applyAlignment="1">
      <alignment vertical="center"/>
    </xf>
    <xf numFmtId="170" fontId="14" fillId="0" borderId="20" xfId="6" applyFont="1" applyFill="1" applyBorder="1" applyAlignment="1">
      <alignment horizontal="center" vertical="center"/>
    </xf>
    <xf numFmtId="170" fontId="15" fillId="0" borderId="19" xfId="6" applyFont="1" applyFill="1" applyBorder="1" applyAlignment="1">
      <alignment horizontal="center" vertical="center"/>
    </xf>
    <xf numFmtId="170" fontId="18" fillId="0" borderId="21" xfId="6" applyFont="1" applyFill="1" applyBorder="1" applyAlignment="1">
      <alignment horizontal="center" vertical="center"/>
    </xf>
    <xf numFmtId="170" fontId="14" fillId="0" borderId="19" xfId="6" applyFont="1" applyFill="1" applyBorder="1" applyAlignment="1">
      <alignment horizontal="center" vertical="center"/>
    </xf>
    <xf numFmtId="170" fontId="17" fillId="0" borderId="24" xfId="6" applyFont="1" applyFill="1" applyBorder="1" applyAlignment="1">
      <alignment horizontal="center" vertical="center"/>
    </xf>
    <xf numFmtId="170" fontId="17" fillId="0" borderId="19" xfId="6" applyFont="1" applyFill="1" applyBorder="1" applyAlignment="1">
      <alignment horizontal="center" vertical="center"/>
    </xf>
    <xf numFmtId="170" fontId="15" fillId="0" borderId="21" xfId="6" applyFont="1" applyFill="1" applyBorder="1" applyAlignment="1">
      <alignment vertical="center"/>
    </xf>
    <xf numFmtId="170" fontId="19" fillId="0" borderId="19" xfId="6" applyFont="1" applyFill="1" applyBorder="1" applyAlignment="1">
      <alignment vertical="center"/>
    </xf>
    <xf numFmtId="170" fontId="19" fillId="0" borderId="19" xfId="6" applyFont="1" applyFill="1" applyBorder="1" applyAlignment="1">
      <alignment horizontal="center" vertical="center"/>
    </xf>
    <xf numFmtId="170" fontId="19" fillId="0" borderId="28" xfId="6" applyFont="1" applyFill="1" applyBorder="1" applyAlignment="1">
      <alignment vertical="center"/>
    </xf>
    <xf numFmtId="170" fontId="15" fillId="0" borderId="23" xfId="6" applyFont="1" applyFill="1" applyBorder="1" applyAlignment="1">
      <alignment vertical="center"/>
    </xf>
    <xf numFmtId="170" fontId="15" fillId="0" borderId="0" xfId="6" applyFont="1" applyFill="1" applyBorder="1" applyAlignment="1">
      <alignment vertical="center"/>
    </xf>
    <xf numFmtId="170" fontId="19" fillId="0" borderId="16" xfId="6" applyFont="1" applyFill="1" applyBorder="1" applyAlignment="1">
      <alignment vertical="center"/>
    </xf>
    <xf numFmtId="170" fontId="15" fillId="0" borderId="0" xfId="6" applyFont="1" applyFill="1" applyBorder="1" applyAlignment="1">
      <alignment vertical="center" wrapText="1"/>
    </xf>
    <xf numFmtId="170" fontId="19" fillId="0" borderId="24" xfId="6" applyFont="1" applyFill="1" applyBorder="1" applyAlignment="1">
      <alignment vertical="center"/>
    </xf>
    <xf numFmtId="170" fontId="15" fillId="0" borderId="24" xfId="6" applyFont="1" applyFill="1" applyBorder="1" applyAlignment="1">
      <alignment vertical="center"/>
    </xf>
    <xf numFmtId="170" fontId="17" fillId="0" borderId="19" xfId="6" applyFont="1" applyFill="1" applyBorder="1" applyAlignment="1">
      <alignment vertical="center"/>
    </xf>
    <xf numFmtId="170" fontId="19" fillId="0" borderId="0" xfId="6" applyFont="1" applyFill="1" applyBorder="1" applyAlignment="1">
      <alignment vertical="center"/>
    </xf>
    <xf numFmtId="170" fontId="13" fillId="0" borderId="0" xfId="6" applyFont="1" applyFill="1" applyBorder="1" applyAlignment="1"/>
    <xf numFmtId="170" fontId="15" fillId="0" borderId="25" xfId="6" quotePrefix="1" applyFont="1" applyFill="1" applyBorder="1" applyAlignment="1">
      <alignment horizontal="left" vertical="center"/>
    </xf>
    <xf numFmtId="170" fontId="19" fillId="0" borderId="0" xfId="6" applyFont="1" applyFill="1" applyBorder="1" applyAlignment="1">
      <alignment horizontal="left" vertical="center"/>
    </xf>
    <xf numFmtId="170" fontId="19" fillId="0" borderId="26" xfId="6" applyFont="1" applyFill="1" applyBorder="1" applyAlignment="1">
      <alignment vertical="center"/>
    </xf>
    <xf numFmtId="170" fontId="15" fillId="0" borderId="0" xfId="6" quotePrefix="1" applyFont="1" applyFill="1" applyBorder="1" applyAlignment="1">
      <alignment horizontal="left" vertical="center"/>
    </xf>
    <xf numFmtId="170" fontId="19" fillId="0" borderId="27" xfId="6" applyFont="1" applyFill="1" applyBorder="1" applyAlignment="1">
      <alignment vertical="center"/>
    </xf>
    <xf numFmtId="170" fontId="17" fillId="0" borderId="19" xfId="6" applyFont="1" applyFill="1" applyBorder="1" applyAlignment="1">
      <alignment horizontal="centerContinuous" vertical="center"/>
    </xf>
    <xf numFmtId="170" fontId="17" fillId="0" borderId="16" xfId="6" applyFont="1" applyFill="1" applyBorder="1" applyAlignment="1">
      <alignment horizontal="centerContinuous" vertical="center"/>
    </xf>
    <xf numFmtId="170" fontId="19" fillId="0" borderId="19" xfId="6" applyFont="1" applyFill="1" applyBorder="1" applyAlignment="1">
      <alignment horizontal="left" vertical="center"/>
    </xf>
    <xf numFmtId="170" fontId="19" fillId="0" borderId="19" xfId="6" applyFont="1" applyFill="1" applyBorder="1" applyAlignment="1">
      <alignment horizontal="centerContinuous" vertical="center"/>
    </xf>
    <xf numFmtId="170" fontId="21" fillId="0" borderId="19" xfId="6" applyFont="1" applyFill="1" applyBorder="1" applyAlignment="1">
      <alignment horizontal="center" vertical="center"/>
    </xf>
    <xf numFmtId="170" fontId="21" fillId="0" borderId="19" xfId="6" applyFont="1" applyFill="1" applyBorder="1" applyAlignment="1">
      <alignment vertical="center"/>
    </xf>
    <xf numFmtId="170" fontId="19" fillId="0" borderId="21" xfId="6" applyFont="1" applyFill="1" applyBorder="1" applyAlignment="1">
      <alignment vertical="center"/>
    </xf>
    <xf numFmtId="170" fontId="17" fillId="0" borderId="16" xfId="6" applyFont="1" applyFill="1" applyBorder="1" applyAlignment="1">
      <alignment horizontal="center" vertical="center"/>
    </xf>
    <xf numFmtId="170" fontId="20" fillId="0" borderId="0" xfId="6" applyFont="1" applyFill="1" applyBorder="1" applyAlignment="1">
      <alignment vertical="center"/>
    </xf>
    <xf numFmtId="170" fontId="15" fillId="0" borderId="19" xfId="6" applyFont="1" applyFill="1" applyBorder="1" applyAlignment="1">
      <alignment horizontal="left" vertical="center"/>
    </xf>
    <xf numFmtId="170" fontId="19" fillId="0" borderId="0" xfId="6" applyFont="1" applyFill="1" applyBorder="1" applyAlignment="1">
      <alignment horizontal="right" vertical="center"/>
    </xf>
    <xf numFmtId="170" fontId="22" fillId="0" borderId="0" xfId="6" applyFont="1" applyFill="1" applyBorder="1" applyAlignment="1">
      <alignment horizontal="center" vertical="center"/>
    </xf>
    <xf numFmtId="170" fontId="23" fillId="0" borderId="0" xfId="6" applyFont="1" applyFill="1" applyBorder="1" applyAlignment="1"/>
    <xf numFmtId="171" fontId="19" fillId="0" borderId="0" xfId="6" applyNumberFormat="1" applyFont="1" applyFill="1" applyBorder="1" applyAlignment="1">
      <alignment horizontal="center" vertical="center"/>
    </xf>
    <xf numFmtId="9" fontId="15" fillId="0" borderId="19" xfId="4" applyFont="1" applyFill="1" applyBorder="1" applyAlignment="1">
      <alignment vertical="center"/>
    </xf>
    <xf numFmtId="170" fontId="15" fillId="0" borderId="30" xfId="6" applyFont="1" applyFill="1" applyBorder="1" applyAlignment="1">
      <alignment vertical="center"/>
    </xf>
    <xf numFmtId="170" fontId="15" fillId="0" borderId="31" xfId="6" applyFont="1" applyFill="1" applyBorder="1" applyAlignment="1">
      <alignment vertical="center"/>
    </xf>
    <xf numFmtId="0" fontId="13" fillId="0" borderId="0" xfId="0" applyFont="1" applyFill="1" applyBorder="1"/>
    <xf numFmtId="0" fontId="13" fillId="0" borderId="32" xfId="0" applyNumberFormat="1" applyFont="1" applyFill="1" applyBorder="1" applyAlignment="1" applyProtection="1">
      <alignment vertical="top"/>
    </xf>
    <xf numFmtId="0" fontId="13" fillId="0" borderId="33" xfId="0" applyNumberFormat="1" applyFont="1" applyFill="1" applyBorder="1" applyAlignment="1" applyProtection="1">
      <alignment vertical="top"/>
    </xf>
    <xf numFmtId="0" fontId="27" fillId="0" borderId="19" xfId="0" applyNumberFormat="1" applyFont="1" applyFill="1" applyBorder="1" applyAlignment="1" applyProtection="1">
      <alignment horizontal="center" vertical="center" readingOrder="1"/>
    </xf>
    <xf numFmtId="0" fontId="27" fillId="0" borderId="19" xfId="0" applyNumberFormat="1" applyFont="1" applyFill="1" applyBorder="1" applyAlignment="1" applyProtection="1">
      <alignment horizontal="center" vertical="center" wrapText="1" readingOrder="1"/>
    </xf>
    <xf numFmtId="0" fontId="13" fillId="0" borderId="27" xfId="0" applyNumberFormat="1" applyFont="1" applyFill="1" applyBorder="1" applyAlignment="1" applyProtection="1">
      <alignment vertical="top"/>
    </xf>
    <xf numFmtId="164" fontId="29" fillId="0" borderId="21" xfId="0" applyNumberFormat="1" applyFont="1" applyFill="1" applyBorder="1" applyAlignment="1" applyProtection="1">
      <alignment horizontal="right" vertical="center" readingOrder="1"/>
    </xf>
    <xf numFmtId="172" fontId="29" fillId="0" borderId="21" xfId="0" applyNumberFormat="1" applyFont="1" applyFill="1" applyBorder="1" applyAlignment="1" applyProtection="1">
      <alignment horizontal="right" vertical="center" readingOrder="1"/>
    </xf>
    <xf numFmtId="164" fontId="29" fillId="0" borderId="23" xfId="0" applyNumberFormat="1" applyFont="1" applyFill="1" applyBorder="1" applyAlignment="1" applyProtection="1">
      <alignment horizontal="right" vertical="center" readingOrder="1"/>
    </xf>
    <xf numFmtId="172" fontId="29" fillId="0" borderId="23" xfId="0" applyNumberFormat="1" applyFont="1" applyFill="1" applyBorder="1" applyAlignment="1" applyProtection="1">
      <alignment horizontal="right" vertical="center" readingOrder="1"/>
    </xf>
    <xf numFmtId="164" fontId="30" fillId="0" borderId="24" xfId="0" applyNumberFormat="1" applyFont="1" applyFill="1" applyBorder="1" applyAlignment="1" applyProtection="1">
      <alignment horizontal="right" vertical="center" readingOrder="1"/>
    </xf>
    <xf numFmtId="172" fontId="30" fillId="0" borderId="24" xfId="0" applyNumberFormat="1" applyFont="1" applyFill="1" applyBorder="1" applyAlignment="1" applyProtection="1">
      <alignment horizontal="right" vertical="center" readingOrder="1"/>
    </xf>
    <xf numFmtId="0" fontId="13" fillId="0" borderId="23" xfId="0" applyNumberFormat="1" applyFont="1" applyFill="1" applyBorder="1" applyAlignment="1" applyProtection="1">
      <alignment vertical="top"/>
    </xf>
    <xf numFmtId="0" fontId="13" fillId="0" borderId="20" xfId="0" applyNumberFormat="1" applyFont="1" applyFill="1" applyBorder="1" applyAlignment="1" applyProtection="1">
      <alignment vertical="top"/>
    </xf>
    <xf numFmtId="170" fontId="18" fillId="0" borderId="37" xfId="6" applyFont="1" applyFill="1" applyBorder="1" applyAlignment="1">
      <alignment horizontal="center" vertical="center"/>
    </xf>
    <xf numFmtId="170" fontId="15" fillId="0" borderId="38" xfId="6" applyFont="1" applyFill="1" applyBorder="1" applyAlignment="1">
      <alignment horizontal="center" vertical="center" wrapText="1"/>
    </xf>
    <xf numFmtId="170" fontId="15" fillId="0" borderId="39" xfId="6" applyFont="1" applyFill="1" applyBorder="1" applyAlignment="1">
      <alignment vertical="center"/>
    </xf>
    <xf numFmtId="170" fontId="15" fillId="0" borderId="40" xfId="6" applyFont="1" applyFill="1" applyBorder="1" applyAlignment="1">
      <alignment vertical="center"/>
    </xf>
    <xf numFmtId="170" fontId="15" fillId="0" borderId="41" xfId="6" applyFont="1" applyFill="1" applyBorder="1" applyAlignment="1">
      <alignment vertical="center"/>
    </xf>
    <xf numFmtId="170" fontId="15" fillId="0" borderId="42" xfId="6" applyFont="1" applyFill="1" applyBorder="1" applyAlignment="1">
      <alignment vertical="center"/>
    </xf>
    <xf numFmtId="170" fontId="17" fillId="0" borderId="37" xfId="6" applyFont="1" applyFill="1" applyBorder="1" applyAlignment="1">
      <alignment horizontal="center" vertical="center"/>
    </xf>
    <xf numFmtId="9" fontId="15" fillId="0" borderId="38" xfId="4" applyFont="1" applyFill="1" applyBorder="1" applyAlignment="1">
      <alignment vertical="center"/>
    </xf>
    <xf numFmtId="170" fontId="15" fillId="0" borderId="25" xfId="6" applyFont="1" applyFill="1" applyBorder="1" applyAlignment="1">
      <alignment vertical="center"/>
    </xf>
    <xf numFmtId="170" fontId="17" fillId="0" borderId="43" xfId="6" applyFont="1" applyFill="1" applyBorder="1" applyAlignment="1">
      <alignment horizontal="right" vertical="center"/>
    </xf>
    <xf numFmtId="170" fontId="17" fillId="0" borderId="44" xfId="6" applyFont="1" applyFill="1" applyBorder="1" applyAlignment="1">
      <alignment vertical="center"/>
    </xf>
    <xf numFmtId="9" fontId="15" fillId="0" borderId="44" xfId="4" applyFont="1" applyFill="1" applyBorder="1" applyAlignment="1">
      <alignment vertical="center"/>
    </xf>
    <xf numFmtId="170" fontId="17" fillId="0" borderId="44" xfId="6" applyFont="1" applyFill="1" applyBorder="1" applyAlignment="1">
      <alignment horizontal="right" vertical="center"/>
    </xf>
    <xf numFmtId="9" fontId="15" fillId="0" borderId="45" xfId="4" applyFont="1" applyFill="1" applyBorder="1" applyAlignment="1">
      <alignment vertical="center"/>
    </xf>
    <xf numFmtId="170" fontId="14" fillId="0" borderId="19" xfId="6" applyFont="1" applyFill="1" applyBorder="1" applyAlignment="1">
      <alignment horizontal="centerContinuous"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49" xfId="0" applyFont="1" applyFill="1" applyBorder="1" applyAlignment="1">
      <alignment vertical="center"/>
    </xf>
    <xf numFmtId="169" fontId="19" fillId="0" borderId="49" xfId="5" applyFont="1" applyFill="1" applyBorder="1" applyAlignment="1">
      <alignment vertical="center"/>
    </xf>
    <xf numFmtId="0" fontId="19" fillId="0" borderId="51" xfId="0" applyFont="1" applyFill="1" applyBorder="1" applyAlignment="1">
      <alignment vertical="center"/>
    </xf>
    <xf numFmtId="169" fontId="19" fillId="0" borderId="51" xfId="5" applyFont="1" applyFill="1" applyBorder="1" applyAlignment="1">
      <alignment vertical="center"/>
    </xf>
    <xf numFmtId="0" fontId="19" fillId="0" borderId="53" xfId="0" quotePrefix="1" applyFont="1" applyFill="1" applyBorder="1" applyAlignment="1">
      <alignment vertical="center"/>
    </xf>
    <xf numFmtId="169" fontId="19" fillId="0" borderId="53" xfId="5" applyFont="1" applyFill="1" applyBorder="1" applyAlignment="1">
      <alignment vertical="center"/>
    </xf>
    <xf numFmtId="0" fontId="19" fillId="0" borderId="51" xfId="0" applyFont="1" applyFill="1" applyBorder="1" applyAlignment="1">
      <alignment vertical="center" wrapText="1"/>
    </xf>
    <xf numFmtId="0" fontId="19" fillId="0" borderId="53" xfId="0" applyFont="1" applyFill="1" applyBorder="1" applyAlignment="1">
      <alignment vertical="center" wrapText="1"/>
    </xf>
    <xf numFmtId="0" fontId="19" fillId="0" borderId="53" xfId="0" applyFont="1" applyFill="1" applyBorder="1" applyAlignment="1">
      <alignment vertical="center"/>
    </xf>
    <xf numFmtId="0" fontId="17" fillId="0" borderId="53" xfId="0" applyFont="1" applyFill="1" applyBorder="1" applyAlignment="1">
      <alignment vertical="center" wrapText="1"/>
    </xf>
    <xf numFmtId="0" fontId="19" fillId="0" borderId="56" xfId="0" applyFont="1" applyFill="1" applyBorder="1" applyAlignment="1">
      <alignment vertical="center"/>
    </xf>
    <xf numFmtId="0" fontId="19" fillId="0" borderId="50" xfId="0" applyFont="1" applyFill="1" applyBorder="1" applyAlignment="1">
      <alignment vertical="center"/>
    </xf>
    <xf numFmtId="0" fontId="19" fillId="0" borderId="57" xfId="0" applyFont="1" applyFill="1" applyBorder="1" applyAlignment="1">
      <alignment vertical="center"/>
    </xf>
    <xf numFmtId="0" fontId="13" fillId="0" borderId="17" xfId="0" applyNumberFormat="1" applyFont="1" applyFill="1" applyBorder="1" applyAlignment="1" applyProtection="1">
      <alignment vertical="top"/>
    </xf>
    <xf numFmtId="0" fontId="33" fillId="0" borderId="21" xfId="0" applyNumberFormat="1" applyFont="1" applyFill="1" applyBorder="1" applyAlignment="1" applyProtection="1">
      <alignment horizontal="left" vertical="top" readingOrder="1"/>
    </xf>
    <xf numFmtId="0" fontId="33" fillId="0" borderId="23" xfId="0" applyNumberFormat="1" applyFont="1" applyFill="1" applyBorder="1" applyAlignment="1" applyProtection="1">
      <alignment horizontal="center" readingOrder="1"/>
    </xf>
    <xf numFmtId="4" fontId="33" fillId="0" borderId="23" xfId="0" applyNumberFormat="1" applyFont="1" applyFill="1" applyBorder="1" applyAlignment="1" applyProtection="1">
      <alignment horizontal="right" readingOrder="1"/>
    </xf>
    <xf numFmtId="0" fontId="33" fillId="0" borderId="23" xfId="0" applyNumberFormat="1" applyFont="1" applyFill="1" applyBorder="1" applyAlignment="1" applyProtection="1">
      <alignment horizontal="left" vertical="top" readingOrder="1"/>
    </xf>
    <xf numFmtId="0" fontId="33" fillId="0" borderId="27" xfId="0" applyNumberFormat="1" applyFont="1" applyFill="1" applyBorder="1" applyAlignment="1" applyProtection="1">
      <alignment horizontal="left" vertical="top" readingOrder="1"/>
    </xf>
    <xf numFmtId="0" fontId="33" fillId="0" borderId="24" xfId="0" applyNumberFormat="1" applyFont="1" applyFill="1" applyBorder="1" applyAlignment="1" applyProtection="1">
      <alignment horizontal="left" vertical="top" readingOrder="1"/>
    </xf>
    <xf numFmtId="4" fontId="33" fillId="0" borderId="19" xfId="0" applyNumberFormat="1" applyFont="1" applyFill="1" applyBorder="1" applyAlignment="1" applyProtection="1">
      <alignment horizontal="right" vertical="center" readingOrder="1"/>
    </xf>
    <xf numFmtId="0" fontId="13" fillId="0" borderId="26" xfId="0" applyNumberFormat="1" applyFont="1" applyFill="1" applyBorder="1" applyAlignment="1" applyProtection="1">
      <alignment vertical="top"/>
    </xf>
    <xf numFmtId="0" fontId="13" fillId="0" borderId="29" xfId="0" applyNumberFormat="1" applyFont="1" applyFill="1" applyBorder="1" applyAlignment="1" applyProtection="1">
      <alignment vertical="top"/>
    </xf>
    <xf numFmtId="0" fontId="13" fillId="0" borderId="22" xfId="0" applyNumberFormat="1" applyFont="1" applyFill="1" applyBorder="1" applyAlignment="1" applyProtection="1">
      <alignment vertical="top"/>
    </xf>
    <xf numFmtId="0" fontId="13" fillId="0" borderId="28" xfId="0" applyNumberFormat="1" applyFont="1" applyFill="1" applyBorder="1" applyAlignment="1" applyProtection="1">
      <alignment vertical="top"/>
    </xf>
    <xf numFmtId="4" fontId="25" fillId="0" borderId="19" xfId="0" applyNumberFormat="1" applyFont="1" applyFill="1" applyBorder="1" applyAlignment="1" applyProtection="1">
      <alignment horizontal="right" vertical="center" readingOrder="1"/>
    </xf>
    <xf numFmtId="4" fontId="25" fillId="0" borderId="24" xfId="0" applyNumberFormat="1" applyFont="1" applyFill="1" applyBorder="1" applyAlignment="1" applyProtection="1">
      <alignment horizontal="right" vertical="center" readingOrder="1"/>
    </xf>
    <xf numFmtId="4" fontId="33" fillId="0" borderId="23" xfId="0" applyNumberFormat="1" applyFont="1" applyFill="1" applyBorder="1" applyAlignment="1" applyProtection="1">
      <alignment horizontal="right" vertical="center" readingOrder="1"/>
    </xf>
    <xf numFmtId="0" fontId="33" fillId="0" borderId="19" xfId="0" applyNumberFormat="1" applyFont="1" applyFill="1" applyBorder="1" applyAlignment="1" applyProtection="1">
      <alignment horizontal="right" vertical="center" readingOrder="1"/>
    </xf>
    <xf numFmtId="0" fontId="33" fillId="0" borderId="19" xfId="0" applyNumberFormat="1" applyFont="1" applyFill="1" applyBorder="1" applyAlignment="1" applyProtection="1">
      <alignment horizontal="center" vertical="center" readingOrder="1"/>
    </xf>
    <xf numFmtId="0" fontId="13" fillId="0" borderId="24" xfId="0" applyNumberFormat="1" applyFont="1" applyFill="1" applyBorder="1" applyAlignment="1" applyProtection="1">
      <alignment vertical="top"/>
    </xf>
    <xf numFmtId="170" fontId="19" fillId="0" borderId="49" xfId="6" applyFont="1" applyFill="1" applyBorder="1" applyAlignment="1">
      <alignment vertical="center"/>
    </xf>
    <xf numFmtId="170" fontId="19" fillId="0" borderId="51" xfId="6" applyFont="1" applyFill="1" applyBorder="1" applyAlignment="1">
      <alignment vertical="center"/>
    </xf>
    <xf numFmtId="170" fontId="19" fillId="0" borderId="53" xfId="6" applyFont="1" applyFill="1" applyBorder="1" applyAlignment="1">
      <alignment vertical="center"/>
    </xf>
    <xf numFmtId="170" fontId="17" fillId="0" borderId="53" xfId="6" applyFont="1" applyFill="1" applyBorder="1" applyAlignment="1">
      <alignment vertical="center"/>
    </xf>
    <xf numFmtId="170" fontId="19" fillId="0" borderId="56" xfId="6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readingOrder="1"/>
    </xf>
    <xf numFmtId="168" fontId="4" fillId="0" borderId="8" xfId="0" applyNumberFormat="1" applyFont="1" applyFill="1" applyBorder="1" applyAlignment="1" applyProtection="1">
      <alignment horizontal="right" vertical="center" readingOrder="1"/>
    </xf>
    <xf numFmtId="164" fontId="4" fillId="0" borderId="8" xfId="0" applyNumberFormat="1" applyFont="1" applyFill="1" applyBorder="1" applyAlignment="1" applyProtection="1">
      <alignment horizontal="right" vertical="center" readingOrder="1"/>
    </xf>
    <xf numFmtId="3" fontId="4" fillId="0" borderId="8" xfId="0" applyNumberFormat="1" applyFont="1" applyFill="1" applyBorder="1" applyAlignment="1" applyProtection="1">
      <alignment horizontal="left" vertical="center" readingOrder="1"/>
    </xf>
    <xf numFmtId="165" fontId="4" fillId="0" borderId="8" xfId="0" applyNumberFormat="1" applyFont="1" applyFill="1" applyBorder="1" applyAlignment="1" applyProtection="1">
      <alignment horizontal="left" vertical="center" readingOrder="1"/>
    </xf>
    <xf numFmtId="0" fontId="4" fillId="0" borderId="8" xfId="0" applyNumberFormat="1" applyFont="1" applyFill="1" applyBorder="1" applyAlignment="1" applyProtection="1">
      <alignment horizontal="left" vertical="center" readingOrder="1"/>
    </xf>
    <xf numFmtId="0" fontId="8" fillId="0" borderId="8" xfId="0" applyNumberFormat="1" applyFont="1" applyFill="1" applyBorder="1" applyAlignment="1" applyProtection="1">
      <alignment horizontal="right" vertical="center" readingOrder="1"/>
    </xf>
    <xf numFmtId="0" fontId="9" fillId="0" borderId="8" xfId="0" applyNumberFormat="1" applyFont="1" applyFill="1" applyBorder="1" applyAlignment="1" applyProtection="1">
      <alignment horizontal="center" vertical="center" readingOrder="1"/>
    </xf>
    <xf numFmtId="4" fontId="4" fillId="0" borderId="8" xfId="0" applyNumberFormat="1" applyFont="1" applyFill="1" applyBorder="1" applyAlignment="1" applyProtection="1">
      <alignment horizontal="right" vertical="center" readingOrder="1"/>
    </xf>
    <xf numFmtId="0" fontId="6" fillId="0" borderId="8" xfId="0" applyNumberFormat="1" applyFont="1" applyFill="1" applyBorder="1" applyAlignment="1" applyProtection="1">
      <alignment horizontal="center" vertical="center" textRotation="90" readingOrder="1"/>
    </xf>
    <xf numFmtId="0" fontId="4" fillId="0" borderId="5" xfId="0" applyNumberFormat="1" applyFont="1" applyFill="1" applyBorder="1" applyAlignment="1" applyProtection="1">
      <alignment horizontal="center" vertical="center" readingOrder="1"/>
    </xf>
    <xf numFmtId="3" fontId="4" fillId="0" borderId="4" xfId="0" applyNumberFormat="1" applyFont="1" applyFill="1" applyBorder="1" applyAlignment="1" applyProtection="1">
      <alignment horizontal="left" vertical="center" readingOrder="1"/>
    </xf>
    <xf numFmtId="0" fontId="4" fillId="0" borderId="2" xfId="0" applyNumberFormat="1" applyFont="1" applyFill="1" applyBorder="1" applyAlignment="1" applyProtection="1">
      <alignment horizontal="left" vertical="center" readingOrder="1"/>
    </xf>
    <xf numFmtId="0" fontId="4" fillId="0" borderId="3" xfId="0" applyNumberFormat="1" applyFont="1" applyFill="1" applyBorder="1" applyAlignment="1" applyProtection="1">
      <alignment horizontal="center" vertical="center" readingOrder="1"/>
    </xf>
    <xf numFmtId="0" fontId="4" fillId="0" borderId="10" xfId="0" applyNumberFormat="1" applyFont="1" applyFill="1" applyBorder="1" applyAlignment="1" applyProtection="1">
      <alignment horizontal="left" vertical="top" readingOrder="1"/>
    </xf>
    <xf numFmtId="0" fontId="4" fillId="0" borderId="8" xfId="0" applyNumberFormat="1" applyFont="1" applyFill="1" applyBorder="1" applyAlignment="1" applyProtection="1">
      <alignment horizontal="right" vertical="center" readingOrder="1"/>
    </xf>
    <xf numFmtId="0" fontId="4" fillId="0" borderId="7" xfId="0" applyNumberFormat="1" applyFont="1" applyFill="1" applyBorder="1" applyAlignment="1" applyProtection="1">
      <alignment horizontal="left" vertical="top" readingOrder="1"/>
    </xf>
    <xf numFmtId="0" fontId="4" fillId="0" borderId="8" xfId="0" applyNumberFormat="1" applyFont="1" applyFill="1" applyBorder="1" applyAlignment="1" applyProtection="1">
      <alignment horizontal="left" vertical="top" readingOrder="1"/>
    </xf>
    <xf numFmtId="0" fontId="6" fillId="0" borderId="2" xfId="0" applyNumberFormat="1" applyFont="1" applyFill="1" applyBorder="1" applyAlignment="1" applyProtection="1">
      <alignment horizontal="left" vertical="top" readingOrder="1"/>
    </xf>
    <xf numFmtId="0" fontId="4" fillId="0" borderId="3" xfId="0" applyNumberFormat="1" applyFont="1" applyFill="1" applyBorder="1" applyAlignment="1" applyProtection="1">
      <alignment horizontal="left" vertical="top" readingOrder="1"/>
    </xf>
    <xf numFmtId="0" fontId="1" fillId="0" borderId="8" xfId="0" applyNumberFormat="1" applyFont="1" applyFill="1" applyBorder="1" applyAlignment="1" applyProtection="1">
      <alignment horizontal="center" vertical="center" textRotation="90" wrapText="1" readingOrder="1"/>
    </xf>
    <xf numFmtId="0" fontId="4" fillId="0" borderId="9" xfId="0" applyNumberFormat="1" applyFont="1" applyFill="1" applyBorder="1" applyAlignment="1" applyProtection="1">
      <alignment horizontal="left" vertical="top" readingOrder="1"/>
    </xf>
    <xf numFmtId="4" fontId="4" fillId="0" borderId="3" xfId="0" applyNumberFormat="1" applyFont="1" applyFill="1" applyBorder="1" applyAlignment="1" applyProtection="1">
      <alignment horizontal="right" vertical="center" readingOrder="1"/>
    </xf>
    <xf numFmtId="0" fontId="4" fillId="0" borderId="2" xfId="0" applyNumberFormat="1" applyFont="1" applyFill="1" applyBorder="1" applyAlignment="1" applyProtection="1">
      <alignment horizontal="left" vertical="top" readingOrder="1"/>
    </xf>
    <xf numFmtId="0" fontId="1" fillId="0" borderId="0" xfId="0" applyNumberFormat="1" applyFont="1" applyFill="1" applyBorder="1" applyAlignment="1" applyProtection="1">
      <alignment horizontal="left" vertical="center" readingOrder="1"/>
    </xf>
    <xf numFmtId="0" fontId="2" fillId="0" borderId="0" xfId="0" applyNumberFormat="1" applyFont="1" applyFill="1" applyBorder="1" applyAlignment="1" applyProtection="1">
      <alignment horizontal="center" vertical="center" readingOrder="1"/>
    </xf>
    <xf numFmtId="0" fontId="3" fillId="0" borderId="0" xfId="0" applyNumberFormat="1" applyFont="1" applyFill="1" applyBorder="1" applyAlignment="1" applyProtection="1">
      <alignment horizontal="center" vertical="center" readingOrder="1"/>
    </xf>
    <xf numFmtId="14" fontId="3" fillId="0" borderId="8" xfId="0" applyNumberFormat="1" applyFont="1" applyFill="1" applyBorder="1" applyAlignment="1" applyProtection="1">
      <alignment horizontal="center" vertical="center" readingOrder="1"/>
    </xf>
    <xf numFmtId="0" fontId="4" fillId="0" borderId="0" xfId="0" applyNumberFormat="1" applyFont="1" applyFill="1" applyBorder="1" applyAlignment="1" applyProtection="1">
      <alignment horizontal="left" vertical="center" readingOrder="1"/>
    </xf>
    <xf numFmtId="0" fontId="3" fillId="0" borderId="8" xfId="0" applyNumberFormat="1" applyFont="1" applyFill="1" applyBorder="1" applyAlignment="1" applyProtection="1">
      <alignment horizontal="center" vertical="center" readingOrder="1"/>
    </xf>
    <xf numFmtId="0" fontId="3" fillId="0" borderId="8" xfId="0" applyNumberFormat="1" applyFont="1" applyFill="1" applyBorder="1" applyAlignment="1" applyProtection="1">
      <alignment horizontal="center" vertical="center" wrapText="1" readingOrder="1"/>
    </xf>
    <xf numFmtId="0" fontId="5" fillId="0" borderId="4" xfId="0" applyNumberFormat="1" applyFont="1" applyFill="1" applyBorder="1" applyAlignment="1" applyProtection="1">
      <alignment horizontal="left" vertical="center" readingOrder="1"/>
    </xf>
    <xf numFmtId="0" fontId="7" fillId="0" borderId="3" xfId="0" applyNumberFormat="1" applyFont="1" applyFill="1" applyBorder="1" applyAlignment="1" applyProtection="1">
      <alignment horizontal="left" vertical="top" wrapText="1" readingOrder="1"/>
    </xf>
    <xf numFmtId="0" fontId="7" fillId="0" borderId="3" xfId="0" applyNumberFormat="1" applyFont="1" applyFill="1" applyBorder="1" applyAlignment="1" applyProtection="1">
      <alignment horizontal="left" vertical="top" readingOrder="1"/>
    </xf>
    <xf numFmtId="0" fontId="1" fillId="0" borderId="3" xfId="0" applyNumberFormat="1" applyFont="1" applyFill="1" applyBorder="1" applyAlignment="1" applyProtection="1">
      <alignment horizontal="left" vertical="top" readingOrder="1"/>
    </xf>
    <xf numFmtId="0" fontId="4" fillId="0" borderId="9" xfId="0" applyNumberFormat="1" applyFont="1" applyFill="1" applyBorder="1" applyAlignment="1" applyProtection="1">
      <alignment horizontal="center" vertical="top" readingOrder="1"/>
    </xf>
    <xf numFmtId="0" fontId="4" fillId="0" borderId="0" xfId="0" applyNumberFormat="1" applyFont="1" applyFill="1" applyBorder="1" applyAlignment="1" applyProtection="1">
      <alignment horizontal="center" vertical="top" readingOrder="1"/>
    </xf>
    <xf numFmtId="0" fontId="4" fillId="0" borderId="2" xfId="0" applyNumberFormat="1" applyFont="1" applyFill="1" applyBorder="1" applyAlignment="1" applyProtection="1">
      <alignment horizontal="center" vertical="top" readingOrder="1"/>
    </xf>
    <xf numFmtId="0" fontId="4" fillId="0" borderId="12" xfId="0" applyNumberFormat="1" applyFont="1" applyFill="1" applyBorder="1" applyAlignment="1" applyProtection="1">
      <alignment horizontal="left" vertical="center" readingOrder="1"/>
    </xf>
    <xf numFmtId="0" fontId="4" fillId="0" borderId="13" xfId="0" applyNumberFormat="1" applyFont="1" applyFill="1" applyBorder="1" applyAlignment="1" applyProtection="1">
      <alignment horizontal="right" vertical="center" readingOrder="1"/>
    </xf>
    <xf numFmtId="3" fontId="10" fillId="0" borderId="8" xfId="0" applyNumberFormat="1" applyFont="1" applyFill="1" applyBorder="1" applyAlignment="1" applyProtection="1">
      <alignment horizontal="right" vertical="center" readingOrder="1"/>
    </xf>
    <xf numFmtId="164" fontId="10" fillId="0" borderId="8" xfId="0" applyNumberFormat="1" applyFont="1" applyFill="1" applyBorder="1" applyAlignment="1" applyProtection="1">
      <alignment horizontal="right" vertical="center" readingOrder="1"/>
    </xf>
    <xf numFmtId="164" fontId="12" fillId="0" borderId="0" xfId="0" applyNumberFormat="1" applyFont="1" applyFill="1" applyBorder="1" applyAlignment="1" applyProtection="1">
      <alignment horizontal="right" vertical="center" readingOrder="1"/>
    </xf>
    <xf numFmtId="3" fontId="11" fillId="0" borderId="8" xfId="0" applyNumberFormat="1" applyFont="1" applyFill="1" applyBorder="1" applyAlignment="1" applyProtection="1">
      <alignment horizontal="center" vertical="center" wrapText="1" readingOrder="1"/>
    </xf>
    <xf numFmtId="3" fontId="10" fillId="0" borderId="8" xfId="0" applyNumberFormat="1" applyFont="1" applyFill="1" applyBorder="1" applyAlignment="1" applyProtection="1">
      <alignment horizontal="left" vertical="center" wrapText="1" readingOrder="1"/>
    </xf>
    <xf numFmtId="0" fontId="4" fillId="0" borderId="12" xfId="0" applyNumberFormat="1" applyFont="1" applyFill="1" applyBorder="1" applyAlignment="1" applyProtection="1">
      <alignment horizontal="center" vertical="top" readingOrder="1"/>
    </xf>
    <xf numFmtId="0" fontId="4" fillId="0" borderId="11" xfId="0" applyNumberFormat="1" applyFont="1" applyFill="1" applyBorder="1" applyAlignment="1" applyProtection="1">
      <alignment horizontal="center" vertical="top" readingOrder="1"/>
    </xf>
    <xf numFmtId="0" fontId="4" fillId="0" borderId="13" xfId="0" applyNumberFormat="1" applyFont="1" applyFill="1" applyBorder="1" applyAlignment="1" applyProtection="1">
      <alignment horizontal="center" vertical="top" readingOrder="1"/>
    </xf>
    <xf numFmtId="0" fontId="4" fillId="0" borderId="9" xfId="0" applyNumberFormat="1" applyFont="1" applyFill="1" applyBorder="1" applyAlignment="1" applyProtection="1">
      <alignment horizontal="left" vertical="center" readingOrder="1"/>
    </xf>
    <xf numFmtId="0" fontId="4" fillId="0" borderId="2" xfId="0" applyNumberFormat="1" applyFont="1" applyFill="1" applyBorder="1" applyAlignment="1" applyProtection="1">
      <alignment horizontal="right" vertical="center" readingOrder="1"/>
    </xf>
    <xf numFmtId="0" fontId="29" fillId="0" borderId="23" xfId="0" applyNumberFormat="1" applyFont="1" applyFill="1" applyBorder="1" applyAlignment="1" applyProtection="1">
      <alignment horizontal="left" vertical="center" readingOrder="1"/>
    </xf>
    <xf numFmtId="164" fontId="29" fillId="0" borderId="23" xfId="0" applyNumberFormat="1" applyFont="1" applyFill="1" applyBorder="1" applyAlignment="1" applyProtection="1">
      <alignment horizontal="right" vertical="center" readingOrder="1"/>
    </xf>
    <xf numFmtId="0" fontId="30" fillId="0" borderId="24" xfId="0" applyNumberFormat="1" applyFont="1" applyFill="1" applyBorder="1" applyAlignment="1" applyProtection="1">
      <alignment horizontal="right" vertical="center" readingOrder="1"/>
    </xf>
    <xf numFmtId="164" fontId="30" fillId="0" borderId="24" xfId="0" applyNumberFormat="1" applyFont="1" applyFill="1" applyBorder="1" applyAlignment="1" applyProtection="1">
      <alignment horizontal="right" vertical="center" readingOrder="1"/>
    </xf>
    <xf numFmtId="172" fontId="30" fillId="0" borderId="24" xfId="0" applyNumberFormat="1" applyFont="1" applyFill="1" applyBorder="1" applyAlignment="1" applyProtection="1">
      <alignment horizontal="right" vertical="center" readingOrder="1"/>
    </xf>
    <xf numFmtId="0" fontId="29" fillId="0" borderId="21" xfId="0" applyNumberFormat="1" applyFont="1" applyFill="1" applyBorder="1" applyAlignment="1" applyProtection="1">
      <alignment horizontal="left" vertical="center" readingOrder="1"/>
    </xf>
    <xf numFmtId="164" fontId="29" fillId="0" borderId="21" xfId="0" applyNumberFormat="1" applyFont="1" applyFill="1" applyBorder="1" applyAlignment="1" applyProtection="1">
      <alignment horizontal="right" vertical="center" readingOrder="1"/>
    </xf>
    <xf numFmtId="172" fontId="29" fillId="0" borderId="23" xfId="0" applyNumberFormat="1" applyFont="1" applyFill="1" applyBorder="1" applyAlignment="1" applyProtection="1">
      <alignment horizontal="right" vertical="center" readingOrder="1"/>
    </xf>
    <xf numFmtId="0" fontId="30" fillId="0" borderId="24" xfId="0" applyNumberFormat="1" applyFont="1" applyFill="1" applyBorder="1" applyAlignment="1" applyProtection="1">
      <alignment horizontal="right" vertical="center" wrapText="1" readingOrder="1"/>
    </xf>
    <xf numFmtId="172" fontId="29" fillId="0" borderId="21" xfId="0" applyNumberFormat="1" applyFont="1" applyFill="1" applyBorder="1" applyAlignment="1" applyProtection="1">
      <alignment horizontal="right" vertical="center" readingOrder="1"/>
    </xf>
    <xf numFmtId="0" fontId="25" fillId="0" borderId="21" xfId="0" applyNumberFormat="1" applyFont="1" applyFill="1" applyBorder="1" applyAlignment="1" applyProtection="1">
      <alignment horizontal="right" vertical="center" readingOrder="1"/>
    </xf>
    <xf numFmtId="0" fontId="25" fillId="0" borderId="0" xfId="0" applyNumberFormat="1" applyFont="1" applyFill="1" applyBorder="1" applyAlignment="1" applyProtection="1">
      <alignment horizontal="left" vertical="center" readingOrder="1"/>
    </xf>
    <xf numFmtId="14" fontId="25" fillId="0" borderId="0" xfId="0" applyNumberFormat="1" applyFont="1" applyFill="1" applyBorder="1" applyAlignment="1" applyProtection="1">
      <alignment horizontal="right" vertical="top" readingOrder="1"/>
    </xf>
    <xf numFmtId="0" fontId="26" fillId="0" borderId="0" xfId="0" applyNumberFormat="1" applyFont="1" applyFill="1" applyBorder="1" applyAlignment="1" applyProtection="1">
      <alignment horizontal="center" vertical="center" readingOrder="1"/>
    </xf>
    <xf numFmtId="0" fontId="27" fillId="0" borderId="0" xfId="0" applyNumberFormat="1" applyFont="1" applyFill="1" applyBorder="1" applyAlignment="1" applyProtection="1">
      <alignment horizontal="center" vertical="center" readingOrder="1"/>
    </xf>
    <xf numFmtId="0" fontId="28" fillId="0" borderId="19" xfId="0" applyNumberFormat="1" applyFont="1" applyFill="1" applyBorder="1" applyAlignment="1" applyProtection="1">
      <alignment horizontal="center" vertical="center" readingOrder="1"/>
    </xf>
    <xf numFmtId="0" fontId="27" fillId="0" borderId="19" xfId="0" applyNumberFormat="1" applyFont="1" applyFill="1" applyBorder="1" applyAlignment="1" applyProtection="1">
      <alignment horizontal="center" vertical="center" readingOrder="1"/>
    </xf>
    <xf numFmtId="170" fontId="17" fillId="0" borderId="37" xfId="6" applyFont="1" applyFill="1" applyBorder="1" applyAlignment="1">
      <alignment horizontal="center" vertical="center"/>
    </xf>
    <xf numFmtId="170" fontId="17" fillId="0" borderId="19" xfId="6" applyFont="1" applyFill="1" applyBorder="1" applyAlignment="1">
      <alignment horizontal="center" vertical="center"/>
    </xf>
    <xf numFmtId="170" fontId="17" fillId="0" borderId="18" xfId="6" applyFont="1" applyFill="1" applyBorder="1" applyAlignment="1">
      <alignment horizontal="center" vertical="center"/>
    </xf>
    <xf numFmtId="170" fontId="17" fillId="0" borderId="16" xfId="6" applyFont="1" applyFill="1" applyBorder="1" applyAlignment="1">
      <alignment horizontal="center" vertical="center"/>
    </xf>
    <xf numFmtId="170" fontId="17" fillId="0" borderId="17" xfId="6" applyFont="1" applyFill="1" applyBorder="1" applyAlignment="1">
      <alignment horizontal="center" vertical="center"/>
    </xf>
    <xf numFmtId="170" fontId="17" fillId="0" borderId="29" xfId="6" applyFont="1" applyFill="1" applyBorder="1" applyAlignment="1">
      <alignment horizontal="center" vertical="center"/>
    </xf>
    <xf numFmtId="170" fontId="17" fillId="0" borderId="34" xfId="6" applyFont="1" applyFill="1" applyBorder="1" applyAlignment="1">
      <alignment horizontal="center" vertical="center"/>
    </xf>
    <xf numFmtId="170" fontId="17" fillId="0" borderId="35" xfId="6" applyFont="1" applyFill="1" applyBorder="1" applyAlignment="1">
      <alignment horizontal="center" vertical="center"/>
    </xf>
    <xf numFmtId="170" fontId="17" fillId="0" borderId="36" xfId="6" applyFont="1" applyFill="1" applyBorder="1" applyAlignment="1">
      <alignment horizontal="center" vertical="center"/>
    </xf>
    <xf numFmtId="170" fontId="17" fillId="0" borderId="22" xfId="6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 applyProtection="1">
      <alignment horizontal="left" vertical="center" readingOrder="1"/>
    </xf>
    <xf numFmtId="14" fontId="25" fillId="0" borderId="0" xfId="0" applyNumberFormat="1" applyFont="1" applyFill="1" applyBorder="1" applyAlignment="1" applyProtection="1">
      <alignment horizontal="right" vertical="center" readingOrder="1"/>
    </xf>
    <xf numFmtId="0" fontId="31" fillId="0" borderId="0" xfId="0" applyNumberFormat="1" applyFont="1" applyFill="1" applyBorder="1" applyAlignment="1" applyProtection="1">
      <alignment horizontal="left" vertical="center" readingOrder="1"/>
    </xf>
    <xf numFmtId="0" fontId="33" fillId="0" borderId="21" xfId="0" applyNumberFormat="1" applyFont="1" applyFill="1" applyBorder="1" applyAlignment="1" applyProtection="1">
      <alignment horizontal="left" vertical="top" readingOrder="1"/>
    </xf>
    <xf numFmtId="0" fontId="31" fillId="2" borderId="19" xfId="0" applyNumberFormat="1" applyFont="1" applyFill="1" applyBorder="1" applyAlignment="1" applyProtection="1">
      <alignment horizontal="center" vertical="center" readingOrder="1"/>
    </xf>
    <xf numFmtId="0" fontId="32" fillId="2" borderId="19" xfId="0" applyNumberFormat="1" applyFont="1" applyFill="1" applyBorder="1" applyAlignment="1" applyProtection="1">
      <alignment horizontal="center" vertical="center" readingOrder="1"/>
    </xf>
    <xf numFmtId="0" fontId="31" fillId="2" borderId="46" xfId="0" applyNumberFormat="1" applyFont="1" applyFill="1" applyBorder="1" applyAlignment="1" applyProtection="1">
      <alignment horizontal="center" vertical="center" readingOrder="1"/>
    </xf>
    <xf numFmtId="0" fontId="31" fillId="2" borderId="19" xfId="0" applyNumberFormat="1" applyFont="1" applyFill="1" applyBorder="1" applyAlignment="1" applyProtection="1">
      <alignment horizontal="center" vertical="center" wrapText="1" readingOrder="1"/>
    </xf>
    <xf numFmtId="0" fontId="31" fillId="2" borderId="47" xfId="0" applyNumberFormat="1" applyFont="1" applyFill="1" applyBorder="1" applyAlignment="1" applyProtection="1">
      <alignment horizontal="center" vertical="center" readingOrder="1"/>
    </xf>
    <xf numFmtId="0" fontId="26" fillId="0" borderId="17" xfId="0" applyNumberFormat="1" applyFont="1" applyFill="1" applyBorder="1" applyAlignment="1" applyProtection="1">
      <alignment horizontal="center" vertical="center" readingOrder="1"/>
    </xf>
    <xf numFmtId="0" fontId="28" fillId="0" borderId="23" xfId="0" applyNumberFormat="1" applyFont="1" applyFill="1" applyBorder="1" applyAlignment="1" applyProtection="1">
      <alignment horizontal="center" vertical="top" readingOrder="1"/>
    </xf>
    <xf numFmtId="0" fontId="33" fillId="0" borderId="24" xfId="0" applyNumberFormat="1" applyFont="1" applyFill="1" applyBorder="1" applyAlignment="1" applyProtection="1">
      <alignment horizontal="left" vertical="top" readingOrder="1"/>
    </xf>
    <xf numFmtId="0" fontId="34" fillId="3" borderId="21" xfId="0" applyNumberFormat="1" applyFont="1" applyFill="1" applyBorder="1" applyAlignment="1" applyProtection="1">
      <alignment horizontal="left" vertical="center" wrapText="1" readingOrder="1"/>
    </xf>
    <xf numFmtId="14" fontId="29" fillId="3" borderId="21" xfId="0" applyNumberFormat="1" applyFont="1" applyFill="1" applyBorder="1" applyAlignment="1" applyProtection="1">
      <alignment horizontal="center" vertical="center" wrapText="1" readingOrder="1"/>
    </xf>
    <xf numFmtId="0" fontId="29" fillId="3" borderId="21" xfId="0" applyNumberFormat="1" applyFont="1" applyFill="1" applyBorder="1" applyAlignment="1" applyProtection="1">
      <alignment horizontal="left" vertical="top" wrapText="1" readingOrder="1"/>
    </xf>
    <xf numFmtId="0" fontId="29" fillId="3" borderId="21" xfId="0" applyNumberFormat="1" applyFont="1" applyFill="1" applyBorder="1" applyAlignment="1" applyProtection="1">
      <alignment horizontal="left" vertical="center" wrapText="1" readingOrder="1"/>
    </xf>
    <xf numFmtId="172" fontId="29" fillId="3" borderId="21" xfId="0" applyNumberFormat="1" applyFont="1" applyFill="1" applyBorder="1" applyAlignment="1" applyProtection="1">
      <alignment horizontal="right" vertical="center" wrapText="1" readingOrder="1"/>
    </xf>
    <xf numFmtId="164" fontId="29" fillId="3" borderId="21" xfId="0" applyNumberFormat="1" applyFont="1" applyFill="1" applyBorder="1" applyAlignment="1" applyProtection="1">
      <alignment horizontal="right" vertical="center" wrapText="1" readingOrder="1"/>
    </xf>
    <xf numFmtId="4" fontId="29" fillId="3" borderId="21" xfId="0" applyNumberFormat="1" applyFont="1" applyFill="1" applyBorder="1" applyAlignment="1" applyProtection="1">
      <alignment horizontal="right" vertical="center" wrapText="1" readingOrder="1"/>
    </xf>
    <xf numFmtId="0" fontId="29" fillId="3" borderId="21" xfId="0" applyNumberFormat="1" applyFont="1" applyFill="1" applyBorder="1" applyAlignment="1" applyProtection="1">
      <alignment horizontal="center" vertical="center" wrapText="1" readingOrder="1"/>
    </xf>
    <xf numFmtId="0" fontId="29" fillId="3" borderId="23" xfId="0" applyNumberFormat="1" applyFont="1" applyFill="1" applyBorder="1" applyAlignment="1" applyProtection="1">
      <alignment horizontal="left" wrapText="1" readingOrder="1"/>
    </xf>
    <xf numFmtId="0" fontId="34" fillId="0" borderId="23" xfId="0" applyNumberFormat="1" applyFont="1" applyFill="1" applyBorder="1" applyAlignment="1" applyProtection="1">
      <alignment horizontal="left" vertical="center" wrapText="1" readingOrder="1"/>
    </xf>
    <xf numFmtId="14" fontId="29" fillId="0" borderId="23" xfId="0" applyNumberFormat="1" applyFont="1" applyFill="1" applyBorder="1" applyAlignment="1" applyProtection="1">
      <alignment horizontal="center" vertical="center" wrapText="1" readingOrder="1"/>
    </xf>
    <xf numFmtId="0" fontId="29" fillId="0" borderId="23" xfId="0" applyNumberFormat="1" applyFont="1" applyFill="1" applyBorder="1" applyAlignment="1" applyProtection="1">
      <alignment horizontal="left" vertical="top" wrapText="1" readingOrder="1"/>
    </xf>
    <xf numFmtId="0" fontId="29" fillId="0" borderId="23" xfId="0" applyNumberFormat="1" applyFont="1" applyFill="1" applyBorder="1" applyAlignment="1" applyProtection="1">
      <alignment horizontal="left" vertical="center" wrapText="1" readingOrder="1"/>
    </xf>
    <xf numFmtId="164" fontId="29" fillId="0" borderId="23" xfId="0" applyNumberFormat="1" applyFont="1" applyFill="1" applyBorder="1" applyAlignment="1" applyProtection="1">
      <alignment horizontal="right" vertical="center" wrapText="1" readingOrder="1"/>
    </xf>
    <xf numFmtId="172" fontId="29" fillId="0" borderId="23" xfId="0" applyNumberFormat="1" applyFont="1" applyFill="1" applyBorder="1" applyAlignment="1" applyProtection="1">
      <alignment horizontal="right" vertical="center" wrapText="1" readingOrder="1"/>
    </xf>
    <xf numFmtId="4" fontId="29" fillId="0" borderId="23" xfId="0" applyNumberFormat="1" applyFont="1" applyFill="1" applyBorder="1" applyAlignment="1" applyProtection="1">
      <alignment horizontal="right" vertical="center" wrapText="1" readingOrder="1"/>
    </xf>
    <xf numFmtId="0" fontId="29" fillId="0" borderId="23" xfId="0" applyNumberFormat="1" applyFont="1" applyFill="1" applyBorder="1" applyAlignment="1" applyProtection="1">
      <alignment horizontal="center" vertical="center" wrapText="1" readingOrder="1"/>
    </xf>
    <xf numFmtId="0" fontId="29" fillId="0" borderId="23" xfId="0" applyNumberFormat="1" applyFont="1" applyFill="1" applyBorder="1" applyAlignment="1" applyProtection="1">
      <alignment horizontal="left" wrapText="1" readingOrder="1"/>
    </xf>
    <xf numFmtId="0" fontId="34" fillId="3" borderId="23" xfId="0" applyNumberFormat="1" applyFont="1" applyFill="1" applyBorder="1" applyAlignment="1" applyProtection="1">
      <alignment horizontal="left" vertical="center" wrapText="1" readingOrder="1"/>
    </xf>
    <xf numFmtId="14" fontId="29" fillId="3" borderId="23" xfId="0" applyNumberFormat="1" applyFont="1" applyFill="1" applyBorder="1" applyAlignment="1" applyProtection="1">
      <alignment horizontal="center" vertical="center" wrapText="1" readingOrder="1"/>
    </xf>
    <xf numFmtId="0" fontId="29" fillId="3" borderId="23" xfId="0" applyNumberFormat="1" applyFont="1" applyFill="1" applyBorder="1" applyAlignment="1" applyProtection="1">
      <alignment horizontal="left" vertical="top" wrapText="1" readingOrder="1"/>
    </xf>
    <xf numFmtId="0" fontId="29" fillId="3" borderId="23" xfId="0" applyNumberFormat="1" applyFont="1" applyFill="1" applyBorder="1" applyAlignment="1" applyProtection="1">
      <alignment horizontal="left" vertical="center" wrapText="1" readingOrder="1"/>
    </xf>
    <xf numFmtId="164" fontId="29" fillId="3" borderId="23" xfId="0" applyNumberFormat="1" applyFont="1" applyFill="1" applyBorder="1" applyAlignment="1" applyProtection="1">
      <alignment horizontal="right" vertical="center" wrapText="1" readingOrder="1"/>
    </xf>
    <xf numFmtId="172" fontId="29" fillId="3" borderId="23" xfId="0" applyNumberFormat="1" applyFont="1" applyFill="1" applyBorder="1" applyAlignment="1" applyProtection="1">
      <alignment horizontal="right" vertical="center" wrapText="1" readingOrder="1"/>
    </xf>
    <xf numFmtId="4" fontId="29" fillId="3" borderId="23" xfId="0" applyNumberFormat="1" applyFont="1" applyFill="1" applyBorder="1" applyAlignment="1" applyProtection="1">
      <alignment horizontal="right" vertical="center" wrapText="1" readingOrder="1"/>
    </xf>
    <xf numFmtId="0" fontId="29" fillId="3" borderId="23" xfId="0" applyNumberFormat="1" applyFont="1" applyFill="1" applyBorder="1" applyAlignment="1" applyProtection="1">
      <alignment horizontal="center" vertical="center" wrapText="1" readingOrder="1"/>
    </xf>
    <xf numFmtId="0" fontId="29" fillId="0" borderId="24" xfId="0" applyNumberFormat="1" applyFont="1" applyFill="1" applyBorder="1" applyAlignment="1" applyProtection="1">
      <alignment horizontal="center" vertical="center" wrapText="1" readingOrder="1"/>
    </xf>
    <xf numFmtId="0" fontId="29" fillId="0" borderId="24" xfId="0" applyNumberFormat="1" applyFont="1" applyFill="1" applyBorder="1" applyAlignment="1" applyProtection="1">
      <alignment horizontal="left" wrapText="1" readingOrder="1"/>
    </xf>
    <xf numFmtId="0" fontId="34" fillId="0" borderId="24" xfId="0" applyNumberFormat="1" applyFont="1" applyFill="1" applyBorder="1" applyAlignment="1" applyProtection="1">
      <alignment horizontal="left" vertical="center" wrapText="1" readingOrder="1"/>
    </xf>
    <xf numFmtId="14" fontId="29" fillId="0" borderId="24" xfId="0" applyNumberFormat="1" applyFont="1" applyFill="1" applyBorder="1" applyAlignment="1" applyProtection="1">
      <alignment horizontal="center" vertical="center" wrapText="1" readingOrder="1"/>
    </xf>
    <xf numFmtId="0" fontId="29" fillId="0" borderId="24" xfId="0" applyNumberFormat="1" applyFont="1" applyFill="1" applyBorder="1" applyAlignment="1" applyProtection="1">
      <alignment horizontal="left" vertical="center" wrapText="1" readingOrder="1"/>
    </xf>
    <xf numFmtId="172" fontId="29" fillId="0" borderId="24" xfId="0" applyNumberFormat="1" applyFont="1" applyFill="1" applyBorder="1" applyAlignment="1" applyProtection="1">
      <alignment horizontal="right" vertical="center" wrapText="1" readingOrder="1"/>
    </xf>
    <xf numFmtId="164" fontId="29" fillId="0" borderId="24" xfId="0" applyNumberFormat="1" applyFont="1" applyFill="1" applyBorder="1" applyAlignment="1" applyProtection="1">
      <alignment horizontal="right" vertical="center" wrapText="1" readingOrder="1"/>
    </xf>
    <xf numFmtId="4" fontId="29" fillId="0" borderId="24" xfId="0" applyNumberFormat="1" applyFont="1" applyFill="1" applyBorder="1" applyAlignment="1" applyProtection="1">
      <alignment horizontal="right" vertical="center" wrapText="1" readingOrder="1"/>
    </xf>
    <xf numFmtId="0" fontId="19" fillId="0" borderId="49" xfId="0" applyFont="1" applyFill="1" applyBorder="1" applyAlignment="1">
      <alignment vertical="center" wrapText="1"/>
    </xf>
    <xf numFmtId="0" fontId="19" fillId="0" borderId="51" xfId="0" applyFont="1" applyFill="1" applyBorder="1" applyAlignment="1">
      <alignment vertical="center" wrapText="1"/>
    </xf>
    <xf numFmtId="0" fontId="19" fillId="0" borderId="55" xfId="0" applyFont="1" applyFill="1" applyBorder="1" applyAlignment="1">
      <alignment vertical="center" wrapText="1"/>
    </xf>
    <xf numFmtId="0" fontId="19" fillId="0" borderId="54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vertical="center" wrapText="1"/>
    </xf>
    <xf numFmtId="0" fontId="19" fillId="0" borderId="50" xfId="0" applyFont="1" applyFill="1" applyBorder="1" applyAlignment="1">
      <alignment vertical="center" wrapText="1"/>
    </xf>
    <xf numFmtId="0" fontId="19" fillId="0" borderId="52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wrapText="1"/>
    </xf>
    <xf numFmtId="0" fontId="25" fillId="0" borderId="0" xfId="0" applyNumberFormat="1" applyFont="1" applyFill="1" applyBorder="1" applyAlignment="1" applyProtection="1">
      <alignment horizontal="left" vertical="top" readingOrder="1"/>
    </xf>
    <xf numFmtId="14" fontId="27" fillId="0" borderId="19" xfId="0" applyNumberFormat="1" applyFont="1" applyFill="1" applyBorder="1" applyAlignment="1" applyProtection="1">
      <alignment horizontal="center" vertical="center" readingOrder="1"/>
    </xf>
    <xf numFmtId="0" fontId="33" fillId="0" borderId="0" xfId="0" applyNumberFormat="1" applyFont="1" applyFill="1" applyBorder="1" applyAlignment="1" applyProtection="1">
      <alignment horizontal="center" vertical="center" readingOrder="1"/>
    </xf>
    <xf numFmtId="0" fontId="33" fillId="0" borderId="0" xfId="0" applyNumberFormat="1" applyFont="1" applyFill="1" applyBorder="1" applyAlignment="1" applyProtection="1">
      <alignment horizontal="left" vertical="center" readingOrder="1"/>
    </xf>
    <xf numFmtId="0" fontId="32" fillId="0" borderId="19" xfId="0" applyNumberFormat="1" applyFont="1" applyFill="1" applyBorder="1" applyAlignment="1" applyProtection="1">
      <alignment horizontal="right" vertical="center" readingOrder="1"/>
    </xf>
    <xf numFmtId="0" fontId="32" fillId="0" borderId="19" xfId="0" applyNumberFormat="1" applyFont="1" applyFill="1" applyBorder="1" applyAlignment="1" applyProtection="1">
      <alignment horizontal="center" vertical="center" readingOrder="1"/>
    </xf>
    <xf numFmtId="0" fontId="28" fillId="0" borderId="19" xfId="0" applyNumberFormat="1" applyFont="1" applyFill="1" applyBorder="1" applyAlignment="1" applyProtection="1">
      <alignment horizontal="center" vertical="center" textRotation="90" readingOrder="1"/>
    </xf>
    <xf numFmtId="0" fontId="33" fillId="0" borderId="19" xfId="0" applyNumberFormat="1" applyFont="1" applyFill="1" applyBorder="1" applyAlignment="1" applyProtection="1">
      <alignment horizontal="left" vertical="top" readingOrder="1"/>
    </xf>
    <xf numFmtId="0" fontId="33" fillId="0" borderId="27" xfId="0" applyNumberFormat="1" applyFont="1" applyFill="1" applyBorder="1" applyAlignment="1" applyProtection="1">
      <alignment horizontal="left" vertical="top" readingOrder="1"/>
    </xf>
    <xf numFmtId="0" fontId="31" fillId="0" borderId="33" xfId="0" applyNumberFormat="1" applyFont="1" applyFill="1" applyBorder="1" applyAlignment="1" applyProtection="1">
      <alignment horizontal="left" readingOrder="1"/>
    </xf>
    <xf numFmtId="4" fontId="33" fillId="0" borderId="23" xfId="0" applyNumberFormat="1" applyFont="1" applyFill="1" applyBorder="1" applyAlignment="1" applyProtection="1">
      <alignment horizontal="right" readingOrder="1"/>
    </xf>
    <xf numFmtId="0" fontId="33" fillId="0" borderId="23" xfId="0" applyNumberFormat="1" applyFont="1" applyFill="1" applyBorder="1" applyAlignment="1" applyProtection="1">
      <alignment horizontal="center" readingOrder="1"/>
    </xf>
    <xf numFmtId="0" fontId="33" fillId="0" borderId="23" xfId="0" applyNumberFormat="1" applyFont="1" applyFill="1" applyBorder="1" applyAlignment="1" applyProtection="1">
      <alignment horizontal="left" vertical="top" readingOrder="1"/>
    </xf>
    <xf numFmtId="0" fontId="27" fillId="0" borderId="33" xfId="0" applyNumberFormat="1" applyFont="1" applyFill="1" applyBorder="1" applyAlignment="1" applyProtection="1">
      <alignment horizontal="left" readingOrder="1"/>
    </xf>
    <xf numFmtId="4" fontId="33" fillId="0" borderId="19" xfId="0" applyNumberFormat="1" applyFont="1" applyFill="1" applyBorder="1" applyAlignment="1" applyProtection="1">
      <alignment horizontal="right" vertical="center" readingOrder="1"/>
    </xf>
    <xf numFmtId="0" fontId="27" fillId="0" borderId="19" xfId="0" applyNumberFormat="1" applyFont="1" applyFill="1" applyBorder="1" applyAlignment="1" applyProtection="1">
      <alignment horizontal="right" vertical="center" readingOrder="1"/>
    </xf>
    <xf numFmtId="0" fontId="33" fillId="0" borderId="19" xfId="0" applyNumberFormat="1" applyFont="1" applyFill="1" applyBorder="1" applyAlignment="1" applyProtection="1">
      <alignment horizontal="center" vertical="center" readingOrder="1"/>
    </xf>
    <xf numFmtId="0" fontId="35" fillId="0" borderId="19" xfId="0" applyNumberFormat="1" applyFont="1" applyFill="1" applyBorder="1" applyAlignment="1" applyProtection="1">
      <alignment horizontal="right" vertical="center" readingOrder="1"/>
    </xf>
    <xf numFmtId="4" fontId="25" fillId="0" borderId="19" xfId="0" applyNumberFormat="1" applyFont="1" applyFill="1" applyBorder="1" applyAlignment="1" applyProtection="1">
      <alignment horizontal="right" vertical="center" readingOrder="1"/>
    </xf>
    <xf numFmtId="0" fontId="25" fillId="0" borderId="19" xfId="0" applyNumberFormat="1" applyFont="1" applyFill="1" applyBorder="1" applyAlignment="1" applyProtection="1">
      <alignment horizontal="center" vertical="center" textRotation="90" wrapText="1" readingOrder="1"/>
    </xf>
    <xf numFmtId="0" fontId="35" fillId="0" borderId="19" xfId="0" applyNumberFormat="1" applyFont="1" applyFill="1" applyBorder="1" applyAlignment="1" applyProtection="1">
      <alignment horizontal="center" vertical="center" readingOrder="1"/>
    </xf>
    <xf numFmtId="0" fontId="25" fillId="0" borderId="0" xfId="0" applyNumberFormat="1" applyFont="1" applyFill="1" applyBorder="1" applyAlignment="1" applyProtection="1">
      <alignment horizontal="right" vertical="top" readingOrder="1"/>
    </xf>
    <xf numFmtId="4" fontId="25" fillId="0" borderId="21" xfId="0" applyNumberFormat="1" applyFont="1" applyFill="1" applyBorder="1" applyAlignment="1" applyProtection="1">
      <alignment horizontal="right" vertical="center" readingOrder="1"/>
    </xf>
    <xf numFmtId="4" fontId="25" fillId="0" borderId="24" xfId="0" applyNumberFormat="1" applyFont="1" applyFill="1" applyBorder="1" applyAlignment="1" applyProtection="1">
      <alignment horizontal="right" vertical="center" readingOrder="1"/>
    </xf>
    <xf numFmtId="0" fontId="35" fillId="0" borderId="23" xfId="0" applyNumberFormat="1" applyFont="1" applyFill="1" applyBorder="1" applyAlignment="1" applyProtection="1">
      <alignment horizontal="center" vertical="center" readingOrder="1"/>
    </xf>
    <xf numFmtId="0" fontId="33" fillId="0" borderId="23" xfId="0" applyNumberFormat="1" applyFont="1" applyFill="1" applyBorder="1" applyAlignment="1" applyProtection="1">
      <alignment horizontal="center" vertical="center" readingOrder="1"/>
    </xf>
    <xf numFmtId="4" fontId="33" fillId="0" borderId="23" xfId="0" applyNumberFormat="1" applyFont="1" applyFill="1" applyBorder="1" applyAlignment="1" applyProtection="1">
      <alignment horizontal="right" vertical="center" readingOrder="1"/>
    </xf>
    <xf numFmtId="0" fontId="31" fillId="0" borderId="33" xfId="0" applyNumberFormat="1" applyFont="1" applyFill="1" applyBorder="1" applyAlignment="1" applyProtection="1">
      <alignment horizontal="left" vertical="top" readingOrder="1"/>
    </xf>
    <xf numFmtId="0" fontId="25" fillId="0" borderId="19" xfId="0" applyNumberFormat="1" applyFont="1" applyFill="1" applyBorder="1" applyAlignment="1" applyProtection="1">
      <alignment horizontal="center" vertical="center" textRotation="90" readingOrder="1"/>
    </xf>
    <xf numFmtId="0" fontId="33" fillId="0" borderId="19" xfId="0" applyNumberFormat="1" applyFont="1" applyFill="1" applyBorder="1" applyAlignment="1" applyProtection="1">
      <alignment horizontal="left" vertical="center" readingOrder="1"/>
    </xf>
    <xf numFmtId="0" fontId="33" fillId="0" borderId="21" xfId="0" applyNumberFormat="1" applyFont="1" applyFill="1" applyBorder="1" applyAlignment="1" applyProtection="1">
      <alignment horizontal="center" vertical="center" readingOrder="1"/>
    </xf>
    <xf numFmtId="0" fontId="33" fillId="0" borderId="19" xfId="0" applyNumberFormat="1" applyFont="1" applyFill="1" applyBorder="1" applyAlignment="1" applyProtection="1">
      <alignment horizontal="right" vertical="center" readingOrder="1"/>
    </xf>
    <xf numFmtId="0" fontId="33" fillId="0" borderId="16" xfId="0" applyNumberFormat="1" applyFont="1" applyFill="1" applyBorder="1" applyAlignment="1" applyProtection="1">
      <alignment horizontal="center" vertical="center" readingOrder="1"/>
    </xf>
    <xf numFmtId="0" fontId="33" fillId="0" borderId="18" xfId="0" applyNumberFormat="1" applyFont="1" applyFill="1" applyBorder="1" applyAlignment="1" applyProtection="1">
      <alignment horizontal="left" vertical="center" readingOrder="1"/>
    </xf>
    <xf numFmtId="0" fontId="33" fillId="0" borderId="17" xfId="0" applyNumberFormat="1" applyFont="1" applyFill="1" applyBorder="1" applyAlignment="1" applyProtection="1">
      <alignment horizontal="center" vertical="center" readingOrder="1"/>
    </xf>
    <xf numFmtId="0" fontId="29" fillId="0" borderId="19" xfId="0" applyNumberFormat="1" applyFont="1" applyFill="1" applyBorder="1" applyAlignment="1" applyProtection="1">
      <alignment horizontal="center" vertical="center" readingOrder="1"/>
    </xf>
    <xf numFmtId="0" fontId="33" fillId="0" borderId="19" xfId="0" applyNumberFormat="1" applyFont="1" applyFill="1" applyBorder="1" applyAlignment="1" applyProtection="1">
      <alignment horizontal="left" vertical="center" wrapText="1" readingOrder="1"/>
    </xf>
    <xf numFmtId="0" fontId="33" fillId="0" borderId="24" xfId="0" applyNumberFormat="1" applyFont="1" applyFill="1" applyBorder="1" applyAlignment="1" applyProtection="1">
      <alignment horizontal="center" vertical="center" readingOrder="1"/>
    </xf>
    <xf numFmtId="0" fontId="33" fillId="4" borderId="19" xfId="0" applyNumberFormat="1" applyFont="1" applyFill="1" applyBorder="1" applyAlignment="1" applyProtection="1">
      <alignment horizontal="center" vertical="center" readingOrder="1"/>
    </xf>
  </cellXfs>
  <cellStyles count="7">
    <cellStyle name="Euro" xfId="1"/>
    <cellStyle name="Milliers 2" xfId="2"/>
    <cellStyle name="Normal" xfId="0" builtinId="0"/>
    <cellStyle name="Normal 2" xfId="3"/>
    <cellStyle name="perso 0 déc" xfId="5"/>
    <cellStyle name="Perso 2 décim" xfId="6"/>
    <cellStyle name="Pourcentage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ED1C24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0"/>
  <sheetViews>
    <sheetView tabSelected="1" topLeftCell="A46" zoomScale="150" zoomScaleNormal="150" workbookViewId="0">
      <selection activeCell="X86" sqref="X86:X88"/>
    </sheetView>
  </sheetViews>
  <sheetFormatPr baseColWidth="10" defaultColWidth="9.140625" defaultRowHeight="12.75" x14ac:dyDescent="0.2"/>
  <cols>
    <col min="1" max="1" width="3.140625" customWidth="1"/>
    <col min="2" max="2" width="0.85546875" customWidth="1"/>
    <col min="3" max="4" width="1" customWidth="1"/>
    <col min="5" max="5" width="5.140625" customWidth="1"/>
    <col min="6" max="6" width="3" customWidth="1"/>
    <col min="7" max="7" width="4.140625" customWidth="1"/>
    <col min="8" max="8" width="6" customWidth="1"/>
    <col min="9" max="9" width="3.5703125" customWidth="1"/>
    <col min="10" max="10" width="4.5703125" customWidth="1"/>
    <col min="11" max="11" width="1" customWidth="1"/>
    <col min="12" max="12" width="4" customWidth="1"/>
    <col min="13" max="13" width="1" customWidth="1"/>
    <col min="14" max="14" width="3.140625" customWidth="1"/>
    <col min="16" max="16" width="1" customWidth="1"/>
    <col min="17" max="17" width="0.85546875" customWidth="1"/>
    <col min="18" max="18" width="2" customWidth="1"/>
    <col min="19" max="19" width="1" customWidth="1"/>
    <col min="20" max="20" width="10.140625" customWidth="1"/>
    <col min="21" max="21" width="1" customWidth="1"/>
    <col min="22" max="22" width="1.42578125" customWidth="1"/>
    <col min="23" max="23" width="1.5703125" customWidth="1"/>
    <col min="24" max="24" width="11.140625" customWidth="1"/>
    <col min="25" max="25" width="1" customWidth="1"/>
    <col min="26" max="27" width="2" customWidth="1"/>
    <col min="28" max="28" width="10.140625" customWidth="1"/>
  </cols>
  <sheetData>
    <row r="1" spans="1:28" ht="11.85" customHeight="1" x14ac:dyDescent="0.2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AB1" s="1" t="s">
        <v>1</v>
      </c>
    </row>
    <row r="2" spans="1:28" ht="5.85" customHeight="1" x14ac:dyDescent="0.2"/>
    <row r="3" spans="1:28" ht="22.9" customHeight="1" x14ac:dyDescent="0.2">
      <c r="J3" s="176" t="s">
        <v>2</v>
      </c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</row>
    <row r="4" spans="1:28" ht="17.649999999999999" customHeight="1" x14ac:dyDescent="0.2">
      <c r="A4" s="177" t="s">
        <v>3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</row>
    <row r="5" spans="1:28" ht="40.5" customHeight="1" x14ac:dyDescent="0.2">
      <c r="N5" s="2"/>
      <c r="O5" s="2"/>
      <c r="P5" s="2"/>
      <c r="Q5" s="2"/>
      <c r="R5" s="2"/>
      <c r="S5" s="2"/>
      <c r="T5" s="2"/>
      <c r="U5" s="2"/>
      <c r="V5" s="2"/>
      <c r="W5" s="2"/>
      <c r="X5" s="2"/>
      <c r="Z5" s="2"/>
      <c r="AA5" s="2"/>
      <c r="AB5" s="2"/>
    </row>
    <row r="6" spans="1:28" ht="22.9" customHeight="1" x14ac:dyDescent="0.2">
      <c r="M6" s="3"/>
      <c r="N6" s="178" t="s">
        <v>4</v>
      </c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4"/>
      <c r="Z6" s="178" t="s">
        <v>5</v>
      </c>
      <c r="AA6" s="178"/>
      <c r="AB6" s="178"/>
    </row>
    <row r="7" spans="1:28" ht="11.85" customHeight="1" x14ac:dyDescent="0.2">
      <c r="M7" s="3"/>
      <c r="N7" s="180" t="s">
        <v>6</v>
      </c>
      <c r="O7" s="180"/>
      <c r="P7" s="180"/>
      <c r="Q7" s="180"/>
      <c r="R7" s="181" t="s">
        <v>7</v>
      </c>
      <c r="S7" s="181"/>
      <c r="T7" s="181"/>
      <c r="U7" s="181"/>
      <c r="V7" s="180" t="s">
        <v>8</v>
      </c>
      <c r="W7" s="180"/>
      <c r="X7" s="180"/>
      <c r="Y7" s="4"/>
      <c r="Z7" s="180" t="s">
        <v>8</v>
      </c>
      <c r="AA7" s="180"/>
      <c r="AB7" s="180"/>
    </row>
    <row r="8" spans="1:28" ht="11.85" customHeight="1" x14ac:dyDescent="0.2">
      <c r="A8" s="179" t="s">
        <v>9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3"/>
      <c r="N8" s="180"/>
      <c r="O8" s="180"/>
      <c r="P8" s="180"/>
      <c r="Q8" s="180"/>
      <c r="R8" s="181"/>
      <c r="S8" s="181"/>
      <c r="T8" s="181"/>
      <c r="U8" s="181"/>
      <c r="V8" s="180"/>
      <c r="W8" s="180"/>
      <c r="X8" s="180"/>
      <c r="Y8" s="4"/>
      <c r="Z8" s="180"/>
      <c r="AA8" s="180"/>
      <c r="AB8" s="180"/>
    </row>
    <row r="9" spans="1:28" ht="5.8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5"/>
      <c r="O9" s="6"/>
      <c r="P9" s="7"/>
      <c r="Q9" s="7"/>
      <c r="R9" s="7"/>
      <c r="S9" s="5"/>
      <c r="T9" s="6"/>
      <c r="U9" s="7"/>
      <c r="V9" s="7"/>
      <c r="W9" s="7"/>
      <c r="X9" s="7"/>
      <c r="Z9" s="7"/>
      <c r="AA9" s="7"/>
      <c r="AB9" s="7"/>
    </row>
    <row r="10" spans="1:28" ht="16.899999999999999" customHeight="1" x14ac:dyDescent="0.2">
      <c r="A10" s="8"/>
      <c r="B10" s="182" t="s">
        <v>10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9" t="s">
        <v>11</v>
      </c>
      <c r="O10" s="29"/>
      <c r="P10" s="30"/>
      <c r="Q10" s="31"/>
      <c r="R10" s="167"/>
      <c r="S10" s="167"/>
      <c r="T10" s="167"/>
      <c r="U10" s="167"/>
      <c r="V10" s="167"/>
      <c r="W10" s="167"/>
      <c r="X10" s="167"/>
      <c r="Y10" s="4"/>
      <c r="Z10" s="168"/>
      <c r="AA10" s="168"/>
      <c r="AB10" s="168"/>
    </row>
    <row r="11" spans="1:28" ht="5.85" customHeight="1" x14ac:dyDescent="0.2">
      <c r="A11" s="160" t="s">
        <v>12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70"/>
      <c r="O11" s="32"/>
      <c r="P11" s="33"/>
      <c r="Q11" s="34"/>
      <c r="R11" s="167"/>
      <c r="S11" s="167"/>
      <c r="T11" s="167"/>
      <c r="U11" s="167"/>
      <c r="V11" s="167"/>
      <c r="W11" s="167"/>
      <c r="X11" s="167"/>
      <c r="Y11" s="4"/>
      <c r="Z11" s="168"/>
      <c r="AA11" s="168"/>
      <c r="AB11" s="168"/>
    </row>
    <row r="12" spans="1:28" ht="17.649999999999999" customHeight="1" x14ac:dyDescent="0.2">
      <c r="A12" s="160"/>
      <c r="B12" s="183" t="s">
        <v>13</v>
      </c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70"/>
      <c r="O12" s="32"/>
      <c r="P12" s="33"/>
      <c r="Q12" s="34"/>
      <c r="R12" s="167"/>
      <c r="S12" s="167"/>
      <c r="T12" s="167"/>
      <c r="U12" s="167"/>
      <c r="V12" s="167"/>
      <c r="W12" s="167"/>
      <c r="X12" s="167"/>
      <c r="Y12" s="4"/>
      <c r="Z12" s="168"/>
      <c r="AA12" s="168"/>
      <c r="AB12" s="168"/>
    </row>
    <row r="13" spans="1:28" ht="11.85" customHeight="1" x14ac:dyDescent="0.2">
      <c r="A13" s="160"/>
      <c r="B13" s="172"/>
      <c r="C13" s="163" t="s">
        <v>14</v>
      </c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4" t="s">
        <v>15</v>
      </c>
      <c r="O13" s="186"/>
      <c r="P13" s="187"/>
      <c r="Q13" s="188"/>
      <c r="R13" s="164" t="s">
        <v>16</v>
      </c>
      <c r="S13" s="164"/>
      <c r="T13" s="167"/>
      <c r="U13" s="167"/>
      <c r="V13" s="167"/>
      <c r="W13" s="167"/>
      <c r="X13" s="167"/>
      <c r="Y13" s="4"/>
      <c r="Z13" s="168"/>
      <c r="AA13" s="168"/>
      <c r="AB13" s="168"/>
    </row>
    <row r="14" spans="1:28" ht="11.1" customHeight="1" x14ac:dyDescent="0.2">
      <c r="A14" s="160"/>
      <c r="B14" s="172"/>
      <c r="C14" s="163" t="s">
        <v>17</v>
      </c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4" t="s">
        <v>18</v>
      </c>
      <c r="O14" s="186"/>
      <c r="P14" s="187"/>
      <c r="Q14" s="188"/>
      <c r="R14" s="164" t="s">
        <v>19</v>
      </c>
      <c r="S14" s="164"/>
      <c r="T14" s="167"/>
      <c r="U14" s="167"/>
      <c r="V14" s="167"/>
      <c r="W14" s="167"/>
      <c r="X14" s="167"/>
      <c r="Y14" s="4"/>
      <c r="Z14" s="168"/>
      <c r="AA14" s="168"/>
      <c r="AB14" s="168"/>
    </row>
    <row r="15" spans="1:28" ht="11.85" customHeight="1" x14ac:dyDescent="0.2">
      <c r="A15" s="160"/>
      <c r="B15" s="172"/>
      <c r="C15" s="163" t="s">
        <v>20</v>
      </c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4" t="s">
        <v>21</v>
      </c>
      <c r="O15" s="186"/>
      <c r="P15" s="187"/>
      <c r="Q15" s="188"/>
      <c r="R15" s="164" t="s">
        <v>22</v>
      </c>
      <c r="S15" s="164"/>
      <c r="T15" s="167"/>
      <c r="U15" s="167"/>
      <c r="V15" s="167"/>
      <c r="W15" s="167"/>
      <c r="X15" s="167"/>
      <c r="Y15" s="4"/>
      <c r="Z15" s="168"/>
      <c r="AA15" s="168"/>
      <c r="AB15" s="168"/>
    </row>
    <row r="16" spans="1:28" ht="11.85" customHeight="1" x14ac:dyDescent="0.2">
      <c r="A16" s="160"/>
      <c r="B16" s="172"/>
      <c r="C16" s="163" t="s">
        <v>23</v>
      </c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4" t="s">
        <v>24</v>
      </c>
      <c r="O16" s="186"/>
      <c r="P16" s="187"/>
      <c r="Q16" s="188"/>
      <c r="R16" s="164" t="s">
        <v>25</v>
      </c>
      <c r="S16" s="164"/>
      <c r="T16" s="167"/>
      <c r="U16" s="167"/>
      <c r="V16" s="167"/>
      <c r="W16" s="167"/>
      <c r="X16" s="167"/>
      <c r="Y16" s="4"/>
      <c r="Z16" s="168"/>
      <c r="AA16" s="168"/>
      <c r="AB16" s="168"/>
    </row>
    <row r="17" spans="1:28" ht="11.85" customHeight="1" x14ac:dyDescent="0.2">
      <c r="A17" s="160"/>
      <c r="B17" s="172"/>
      <c r="C17" s="163" t="s">
        <v>26</v>
      </c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4" t="s">
        <v>27</v>
      </c>
      <c r="O17" s="186"/>
      <c r="P17" s="187"/>
      <c r="Q17" s="188"/>
      <c r="R17" s="164" t="s">
        <v>28</v>
      </c>
      <c r="S17" s="164"/>
      <c r="T17" s="167"/>
      <c r="U17" s="167"/>
      <c r="V17" s="167"/>
      <c r="W17" s="167"/>
      <c r="X17" s="167"/>
      <c r="Y17" s="4"/>
      <c r="Z17" s="168"/>
      <c r="AA17" s="168"/>
      <c r="AB17" s="168"/>
    </row>
    <row r="18" spans="1:28" ht="11.1" customHeight="1" x14ac:dyDescent="0.2">
      <c r="A18" s="160"/>
      <c r="B18" s="172"/>
      <c r="C18" s="163" t="s">
        <v>29</v>
      </c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4" t="s">
        <v>30</v>
      </c>
      <c r="O18" s="186"/>
      <c r="P18" s="187"/>
      <c r="Q18" s="188"/>
      <c r="R18" s="164" t="s">
        <v>31</v>
      </c>
      <c r="S18" s="164"/>
      <c r="T18" s="167"/>
      <c r="U18" s="167"/>
      <c r="V18" s="167"/>
      <c r="W18" s="167"/>
      <c r="X18" s="167"/>
      <c r="Y18" s="4"/>
      <c r="Z18" s="168"/>
      <c r="AA18" s="168"/>
      <c r="AB18" s="168"/>
    </row>
    <row r="19" spans="1:28" ht="5.85" customHeight="1" x14ac:dyDescent="0.2">
      <c r="A19" s="160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32"/>
      <c r="P19" s="33"/>
      <c r="Q19" s="34"/>
      <c r="R19" s="170"/>
      <c r="S19" s="170"/>
      <c r="T19" s="167"/>
      <c r="U19" s="167"/>
      <c r="V19" s="167"/>
      <c r="W19" s="167"/>
      <c r="X19" s="167"/>
      <c r="Y19" s="4"/>
      <c r="Z19" s="168"/>
      <c r="AA19" s="168"/>
      <c r="AB19" s="168"/>
    </row>
    <row r="20" spans="1:28" ht="17.649999999999999" customHeight="1" x14ac:dyDescent="0.2">
      <c r="A20" s="160"/>
      <c r="B20" s="184" t="s">
        <v>32</v>
      </c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70"/>
      <c r="O20" s="32"/>
      <c r="P20" s="33"/>
      <c r="Q20" s="34"/>
      <c r="R20" s="170"/>
      <c r="S20" s="170"/>
      <c r="T20" s="167"/>
      <c r="U20" s="167"/>
      <c r="V20" s="167"/>
      <c r="W20" s="167"/>
      <c r="X20" s="167"/>
      <c r="Y20" s="4"/>
      <c r="Z20" s="168"/>
      <c r="AA20" s="168"/>
      <c r="AB20" s="168"/>
    </row>
    <row r="21" spans="1:28" ht="11.85" customHeight="1" x14ac:dyDescent="0.2">
      <c r="A21" s="160"/>
      <c r="B21" s="172"/>
      <c r="C21" s="163" t="s">
        <v>33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4" t="s">
        <v>34</v>
      </c>
      <c r="O21" s="186"/>
      <c r="P21" s="187"/>
      <c r="Q21" s="188"/>
      <c r="R21" s="164" t="s">
        <v>35</v>
      </c>
      <c r="S21" s="164"/>
      <c r="T21" s="167"/>
      <c r="U21" s="167"/>
      <c r="V21" s="167"/>
      <c r="W21" s="167"/>
      <c r="X21" s="167"/>
      <c r="Y21" s="4"/>
      <c r="Z21" s="168"/>
      <c r="AA21" s="168"/>
      <c r="AB21" s="168"/>
    </row>
    <row r="22" spans="1:28" ht="11.1" customHeight="1" x14ac:dyDescent="0.2">
      <c r="A22" s="160"/>
      <c r="B22" s="172"/>
      <c r="C22" s="163" t="s">
        <v>36</v>
      </c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4" t="s">
        <v>37</v>
      </c>
      <c r="O22" s="173">
        <v>75000</v>
      </c>
      <c r="P22" s="173"/>
      <c r="Q22" s="173"/>
      <c r="R22" s="164" t="s">
        <v>38</v>
      </c>
      <c r="S22" s="164"/>
      <c r="T22" s="173">
        <v>1875</v>
      </c>
      <c r="U22" s="173"/>
      <c r="V22" s="173">
        <v>73125</v>
      </c>
      <c r="W22" s="173"/>
      <c r="X22" s="173"/>
      <c r="Y22" s="4"/>
      <c r="Z22" s="168"/>
      <c r="AA22" s="168"/>
      <c r="AB22" s="168"/>
    </row>
    <row r="23" spans="1:28" ht="11.85" customHeight="1" x14ac:dyDescent="0.2">
      <c r="A23" s="160"/>
      <c r="B23" s="172"/>
      <c r="C23" s="163" t="s">
        <v>39</v>
      </c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4" t="s">
        <v>40</v>
      </c>
      <c r="O23" s="173">
        <v>3600</v>
      </c>
      <c r="P23" s="173"/>
      <c r="Q23" s="173"/>
      <c r="R23" s="164" t="s">
        <v>41</v>
      </c>
      <c r="S23" s="164"/>
      <c r="T23" s="173">
        <v>350.96</v>
      </c>
      <c r="U23" s="173"/>
      <c r="V23" s="173">
        <v>3249.04</v>
      </c>
      <c r="W23" s="173"/>
      <c r="X23" s="173"/>
      <c r="Y23" s="4"/>
      <c r="Z23" s="168"/>
      <c r="AA23" s="168"/>
      <c r="AB23" s="168"/>
    </row>
    <row r="24" spans="1:28" ht="11.85" customHeight="1" x14ac:dyDescent="0.2">
      <c r="A24" s="160"/>
      <c r="B24" s="172"/>
      <c r="C24" s="163" t="s">
        <v>42</v>
      </c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4" t="s">
        <v>43</v>
      </c>
      <c r="O24" s="173">
        <v>5500</v>
      </c>
      <c r="P24" s="173"/>
      <c r="Q24" s="173"/>
      <c r="R24" s="164" t="s">
        <v>44</v>
      </c>
      <c r="S24" s="164"/>
      <c r="T24" s="173">
        <v>925</v>
      </c>
      <c r="U24" s="173"/>
      <c r="V24" s="173">
        <v>4575</v>
      </c>
      <c r="W24" s="173"/>
      <c r="X24" s="173"/>
      <c r="Y24" s="4"/>
      <c r="Z24" s="168"/>
      <c r="AA24" s="168"/>
      <c r="AB24" s="168"/>
    </row>
    <row r="25" spans="1:28" ht="11.85" customHeight="1" x14ac:dyDescent="0.2">
      <c r="A25" s="160"/>
      <c r="B25" s="172"/>
      <c r="C25" s="163" t="s">
        <v>45</v>
      </c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4" t="s">
        <v>46</v>
      </c>
      <c r="O25" s="186"/>
      <c r="P25" s="187"/>
      <c r="Q25" s="188"/>
      <c r="R25" s="164" t="s">
        <v>47</v>
      </c>
      <c r="S25" s="164"/>
      <c r="T25" s="165"/>
      <c r="U25" s="165"/>
      <c r="V25" s="165"/>
      <c r="W25" s="165"/>
      <c r="X25" s="165"/>
      <c r="Y25" s="4"/>
      <c r="Z25" s="168"/>
      <c r="AA25" s="168"/>
      <c r="AB25" s="168"/>
    </row>
    <row r="26" spans="1:28" ht="11.1" customHeight="1" x14ac:dyDescent="0.2">
      <c r="A26" s="160"/>
      <c r="B26" s="172"/>
      <c r="C26" s="163" t="s">
        <v>29</v>
      </c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4" t="s">
        <v>48</v>
      </c>
      <c r="O26" s="186"/>
      <c r="P26" s="187"/>
      <c r="Q26" s="188"/>
      <c r="R26" s="164" t="s">
        <v>49</v>
      </c>
      <c r="S26" s="164"/>
      <c r="T26" s="165"/>
      <c r="U26" s="165"/>
      <c r="V26" s="165"/>
      <c r="W26" s="165"/>
      <c r="X26" s="165"/>
      <c r="Y26" s="4"/>
      <c r="Z26" s="168"/>
      <c r="AA26" s="168"/>
      <c r="AB26" s="168"/>
    </row>
    <row r="27" spans="1:28" ht="5.85" customHeight="1" x14ac:dyDescent="0.2">
      <c r="A27" s="160"/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32"/>
      <c r="P27" s="33"/>
      <c r="Q27" s="34"/>
      <c r="R27" s="170"/>
      <c r="S27" s="170"/>
      <c r="T27" s="165"/>
      <c r="U27" s="165"/>
      <c r="V27" s="165"/>
      <c r="W27" s="165"/>
      <c r="X27" s="165"/>
      <c r="Y27" s="4"/>
      <c r="Z27" s="168"/>
      <c r="AA27" s="168"/>
      <c r="AB27" s="168"/>
    </row>
    <row r="28" spans="1:28" ht="17.649999999999999" customHeight="1" x14ac:dyDescent="0.2">
      <c r="A28" s="160"/>
      <c r="B28" s="184" t="s">
        <v>50</v>
      </c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70"/>
      <c r="O28" s="32"/>
      <c r="P28" s="33"/>
      <c r="Q28" s="34"/>
      <c r="R28" s="170"/>
      <c r="S28" s="170"/>
      <c r="T28" s="165"/>
      <c r="U28" s="165"/>
      <c r="V28" s="165"/>
      <c r="W28" s="165"/>
      <c r="X28" s="165"/>
      <c r="Y28" s="4"/>
      <c r="Z28" s="168"/>
      <c r="AA28" s="168"/>
      <c r="AB28" s="168"/>
    </row>
    <row r="29" spans="1:28" ht="11.85" customHeight="1" x14ac:dyDescent="0.2">
      <c r="A29" s="160"/>
      <c r="B29" s="172"/>
      <c r="C29" s="163" t="s">
        <v>51</v>
      </c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4" t="s">
        <v>52</v>
      </c>
      <c r="O29" s="186"/>
      <c r="P29" s="187"/>
      <c r="Q29" s="188"/>
      <c r="R29" s="164" t="s">
        <v>53</v>
      </c>
      <c r="S29" s="164"/>
      <c r="T29" s="165"/>
      <c r="U29" s="165"/>
      <c r="V29" s="165"/>
      <c r="W29" s="165"/>
      <c r="X29" s="165"/>
      <c r="Y29" s="4"/>
      <c r="Z29" s="168"/>
      <c r="AA29" s="168"/>
      <c r="AB29" s="168"/>
    </row>
    <row r="30" spans="1:28" ht="11.1" customHeight="1" x14ac:dyDescent="0.2">
      <c r="A30" s="160"/>
      <c r="B30" s="172"/>
      <c r="C30" s="163" t="s">
        <v>54</v>
      </c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4" t="s">
        <v>55</v>
      </c>
      <c r="O30" s="186"/>
      <c r="P30" s="187"/>
      <c r="Q30" s="188"/>
      <c r="R30" s="164" t="s">
        <v>56</v>
      </c>
      <c r="S30" s="164"/>
      <c r="T30" s="165"/>
      <c r="U30" s="165"/>
      <c r="V30" s="165"/>
      <c r="W30" s="165"/>
      <c r="X30" s="165"/>
      <c r="Y30" s="4"/>
      <c r="Z30" s="168"/>
      <c r="AA30" s="168"/>
      <c r="AB30" s="168"/>
    </row>
    <row r="31" spans="1:28" ht="11.85" customHeight="1" x14ac:dyDescent="0.2">
      <c r="A31" s="160"/>
      <c r="B31" s="172"/>
      <c r="C31" s="163" t="s">
        <v>57</v>
      </c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4" t="s">
        <v>58</v>
      </c>
      <c r="O31" s="186"/>
      <c r="P31" s="187"/>
      <c r="Q31" s="188"/>
      <c r="R31" s="164" t="s">
        <v>59</v>
      </c>
      <c r="S31" s="164"/>
      <c r="T31" s="165"/>
      <c r="U31" s="165"/>
      <c r="V31" s="165"/>
      <c r="W31" s="165"/>
      <c r="X31" s="165"/>
      <c r="Y31" s="4"/>
      <c r="Z31" s="168"/>
      <c r="AA31" s="168"/>
      <c r="AB31" s="168"/>
    </row>
    <row r="32" spans="1:28" ht="11.85" customHeight="1" x14ac:dyDescent="0.2">
      <c r="A32" s="160"/>
      <c r="B32" s="172"/>
      <c r="C32" s="163" t="s">
        <v>60</v>
      </c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4" t="s">
        <v>61</v>
      </c>
      <c r="O32" s="186"/>
      <c r="P32" s="187"/>
      <c r="Q32" s="188"/>
      <c r="R32" s="164" t="s">
        <v>62</v>
      </c>
      <c r="S32" s="164"/>
      <c r="T32" s="165"/>
      <c r="U32" s="165"/>
      <c r="V32" s="165"/>
      <c r="W32" s="165"/>
      <c r="X32" s="165"/>
      <c r="Y32" s="4"/>
      <c r="Z32" s="168"/>
      <c r="AA32" s="168"/>
      <c r="AB32" s="168"/>
    </row>
    <row r="33" spans="1:28" ht="11.85" customHeight="1" x14ac:dyDescent="0.2">
      <c r="A33" s="160"/>
      <c r="B33" s="172"/>
      <c r="C33" s="163" t="s">
        <v>63</v>
      </c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4" t="s">
        <v>64</v>
      </c>
      <c r="O33" s="186"/>
      <c r="P33" s="187"/>
      <c r="Q33" s="188"/>
      <c r="R33" s="164" t="s">
        <v>65</v>
      </c>
      <c r="S33" s="164"/>
      <c r="T33" s="165"/>
      <c r="U33" s="165"/>
      <c r="V33" s="165"/>
      <c r="W33" s="165"/>
      <c r="X33" s="165"/>
      <c r="Y33" s="4"/>
      <c r="Z33" s="168"/>
      <c r="AA33" s="168"/>
      <c r="AB33" s="168"/>
    </row>
    <row r="34" spans="1:28" ht="11.1" customHeight="1" x14ac:dyDescent="0.2">
      <c r="A34" s="160"/>
      <c r="B34" s="172"/>
      <c r="C34" s="163" t="s">
        <v>66</v>
      </c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4" t="s">
        <v>67</v>
      </c>
      <c r="O34" s="186"/>
      <c r="P34" s="187"/>
      <c r="Q34" s="188"/>
      <c r="R34" s="164" t="s">
        <v>68</v>
      </c>
      <c r="S34" s="164"/>
      <c r="T34" s="165"/>
      <c r="U34" s="165"/>
      <c r="V34" s="165"/>
      <c r="W34" s="165"/>
      <c r="X34" s="165"/>
      <c r="Y34" s="4"/>
      <c r="Z34" s="168"/>
      <c r="AA34" s="168"/>
      <c r="AB34" s="168"/>
    </row>
    <row r="35" spans="1:28" ht="5.85" customHeight="1" x14ac:dyDescent="0.2">
      <c r="A35" s="160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"/>
      <c r="O35" s="35"/>
      <c r="P35" s="36"/>
      <c r="Q35" s="37"/>
      <c r="R35" s="165"/>
      <c r="S35" s="165"/>
      <c r="T35" s="165"/>
      <c r="U35" s="165"/>
      <c r="V35" s="165"/>
      <c r="W35" s="165"/>
      <c r="X35" s="165"/>
      <c r="Y35" s="4"/>
      <c r="Z35" s="168"/>
      <c r="AA35" s="168"/>
      <c r="AB35" s="168"/>
    </row>
    <row r="36" spans="1:28" ht="17.649999999999999" customHeight="1" x14ac:dyDescent="0.2">
      <c r="A36" s="160"/>
      <c r="B36" s="157" t="s">
        <v>69</v>
      </c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8" t="s">
        <v>70</v>
      </c>
      <c r="O36" s="159">
        <v>84100</v>
      </c>
      <c r="P36" s="159"/>
      <c r="Q36" s="159"/>
      <c r="R36" s="151" t="s">
        <v>71</v>
      </c>
      <c r="S36" s="151"/>
      <c r="T36" s="159">
        <v>3150.96</v>
      </c>
      <c r="U36" s="159"/>
      <c r="V36" s="159">
        <v>80949.039999999994</v>
      </c>
      <c r="W36" s="159"/>
      <c r="X36" s="159"/>
      <c r="Y36" s="4"/>
      <c r="Z36" s="159">
        <v>0</v>
      </c>
      <c r="AA36" s="159"/>
      <c r="AB36" s="159"/>
    </row>
    <row r="37" spans="1:28" ht="5.85" customHeight="1" x14ac:dyDescent="0.2">
      <c r="A37" s="160" t="s">
        <v>72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29"/>
      <c r="P37" s="30"/>
      <c r="Q37" s="31"/>
      <c r="R37" s="167"/>
      <c r="S37" s="167"/>
      <c r="T37" s="167"/>
      <c r="U37" s="167"/>
      <c r="V37" s="167"/>
      <c r="W37" s="167"/>
      <c r="X37" s="167"/>
      <c r="Y37" s="4"/>
      <c r="Z37" s="168"/>
      <c r="AA37" s="168"/>
      <c r="AB37" s="168"/>
    </row>
    <row r="38" spans="1:28" ht="16.899999999999999" customHeight="1" x14ac:dyDescent="0.2">
      <c r="A38" s="160"/>
      <c r="B38" s="184" t="s">
        <v>73</v>
      </c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67"/>
      <c r="O38" s="32"/>
      <c r="P38" s="33"/>
      <c r="Q38" s="34"/>
      <c r="R38" s="167"/>
      <c r="S38" s="167"/>
      <c r="T38" s="167"/>
      <c r="U38" s="167"/>
      <c r="V38" s="167"/>
      <c r="W38" s="167"/>
      <c r="X38" s="167"/>
      <c r="Y38" s="4"/>
      <c r="Z38" s="168"/>
      <c r="AA38" s="168"/>
      <c r="AB38" s="168"/>
    </row>
    <row r="39" spans="1:28" ht="11.85" customHeight="1" x14ac:dyDescent="0.2">
      <c r="A39" s="160"/>
      <c r="B39" s="172"/>
      <c r="C39" s="163" t="s">
        <v>74</v>
      </c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4" t="s">
        <v>75</v>
      </c>
      <c r="O39" s="186"/>
      <c r="P39" s="187"/>
      <c r="Q39" s="188"/>
      <c r="R39" s="164" t="s">
        <v>76</v>
      </c>
      <c r="S39" s="164"/>
      <c r="T39" s="167"/>
      <c r="U39" s="167"/>
      <c r="V39" s="167"/>
      <c r="W39" s="167"/>
      <c r="X39" s="167"/>
      <c r="Y39" s="4"/>
      <c r="Z39" s="168"/>
      <c r="AA39" s="168"/>
      <c r="AB39" s="168"/>
    </row>
    <row r="40" spans="1:28" ht="11.85" customHeight="1" x14ac:dyDescent="0.2">
      <c r="A40" s="160"/>
      <c r="B40" s="172"/>
      <c r="C40" s="163" t="s">
        <v>77</v>
      </c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4" t="s">
        <v>78</v>
      </c>
      <c r="O40" s="186"/>
      <c r="P40" s="187"/>
      <c r="Q40" s="188"/>
      <c r="R40" s="164" t="s">
        <v>79</v>
      </c>
      <c r="S40" s="164"/>
      <c r="T40" s="167"/>
      <c r="U40" s="167"/>
      <c r="V40" s="167"/>
      <c r="W40" s="167"/>
      <c r="X40" s="167"/>
      <c r="Y40" s="4"/>
      <c r="Z40" s="168"/>
      <c r="AA40" s="168"/>
      <c r="AB40" s="168"/>
    </row>
    <row r="41" spans="1:28" ht="11.85" customHeight="1" x14ac:dyDescent="0.2">
      <c r="A41" s="160"/>
      <c r="B41" s="172"/>
      <c r="C41" s="163" t="s">
        <v>80</v>
      </c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4" t="s">
        <v>81</v>
      </c>
      <c r="O41" s="186"/>
      <c r="P41" s="187"/>
      <c r="Q41" s="188"/>
      <c r="R41" s="164" t="s">
        <v>82</v>
      </c>
      <c r="S41" s="164"/>
      <c r="T41" s="167"/>
      <c r="U41" s="167"/>
      <c r="V41" s="167"/>
      <c r="W41" s="167"/>
      <c r="X41" s="167"/>
      <c r="Y41" s="4"/>
      <c r="Z41" s="168"/>
      <c r="AA41" s="168"/>
      <c r="AB41" s="168"/>
    </row>
    <row r="42" spans="1:28" ht="11.1" customHeight="1" x14ac:dyDescent="0.2">
      <c r="A42" s="160"/>
      <c r="B42" s="172"/>
      <c r="C42" s="163" t="s">
        <v>83</v>
      </c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4" t="s">
        <v>84</v>
      </c>
      <c r="O42" s="186"/>
      <c r="P42" s="187"/>
      <c r="Q42" s="188"/>
      <c r="R42" s="164" t="s">
        <v>85</v>
      </c>
      <c r="S42" s="164"/>
      <c r="T42" s="167"/>
      <c r="U42" s="167"/>
      <c r="V42" s="167"/>
      <c r="W42" s="167"/>
      <c r="X42" s="167"/>
      <c r="Y42" s="4"/>
      <c r="Z42" s="168"/>
      <c r="AA42" s="168"/>
      <c r="AB42" s="168"/>
    </row>
    <row r="43" spans="1:28" ht="11.85" customHeight="1" x14ac:dyDescent="0.2">
      <c r="A43" s="160"/>
      <c r="B43" s="172"/>
      <c r="C43" s="163" t="s">
        <v>86</v>
      </c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4" t="s">
        <v>87</v>
      </c>
      <c r="O43" s="173">
        <v>2253.48</v>
      </c>
      <c r="P43" s="173"/>
      <c r="Q43" s="173"/>
      <c r="R43" s="164" t="s">
        <v>88</v>
      </c>
      <c r="S43" s="164"/>
      <c r="T43" s="167"/>
      <c r="U43" s="167"/>
      <c r="V43" s="173">
        <v>2253.48</v>
      </c>
      <c r="W43" s="173"/>
      <c r="X43" s="173"/>
      <c r="Y43" s="4"/>
      <c r="Z43" s="168"/>
      <c r="AA43" s="168"/>
      <c r="AB43" s="168"/>
    </row>
    <row r="44" spans="1:28" ht="11.85" customHeight="1" x14ac:dyDescent="0.2">
      <c r="A44" s="16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2"/>
      <c r="O44" s="186"/>
      <c r="P44" s="187"/>
      <c r="Q44" s="188"/>
      <c r="R44" s="170"/>
      <c r="S44" s="170"/>
      <c r="T44" s="167"/>
      <c r="U44" s="167"/>
      <c r="V44" s="170"/>
      <c r="W44" s="170"/>
      <c r="X44" s="170"/>
      <c r="Y44" s="4"/>
      <c r="Z44" s="168"/>
      <c r="AA44" s="168"/>
      <c r="AB44" s="168"/>
    </row>
    <row r="45" spans="1:28" ht="11.85" customHeight="1" x14ac:dyDescent="0.2">
      <c r="A45" s="160"/>
      <c r="B45" s="185" t="s">
        <v>89</v>
      </c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4" t="s">
        <v>90</v>
      </c>
      <c r="O45" s="186"/>
      <c r="P45" s="187"/>
      <c r="Q45" s="188"/>
      <c r="R45" s="164" t="s">
        <v>91</v>
      </c>
      <c r="S45" s="164"/>
      <c r="T45" s="167"/>
      <c r="U45" s="167"/>
      <c r="V45" s="170"/>
      <c r="W45" s="170"/>
      <c r="X45" s="170"/>
      <c r="Y45" s="4"/>
      <c r="Z45" s="168"/>
      <c r="AA45" s="168"/>
      <c r="AB45" s="168"/>
    </row>
    <row r="46" spans="1:28" ht="11.1" customHeight="1" x14ac:dyDescent="0.2">
      <c r="A46" s="160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86"/>
      <c r="P46" s="187"/>
      <c r="Q46" s="188"/>
      <c r="R46" s="170"/>
      <c r="S46" s="170"/>
      <c r="T46" s="167"/>
      <c r="U46" s="167"/>
      <c r="V46" s="170"/>
      <c r="W46" s="170"/>
      <c r="X46" s="170"/>
      <c r="Y46" s="4"/>
      <c r="Z46" s="168"/>
      <c r="AA46" s="168"/>
      <c r="AB46" s="168"/>
    </row>
    <row r="47" spans="1:28" ht="17.649999999999999" customHeight="1" x14ac:dyDescent="0.2">
      <c r="A47" s="160"/>
      <c r="B47" s="184" t="s">
        <v>92</v>
      </c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70"/>
      <c r="O47" s="186"/>
      <c r="P47" s="187"/>
      <c r="Q47" s="188"/>
      <c r="R47" s="170"/>
      <c r="S47" s="170"/>
      <c r="T47" s="167"/>
      <c r="U47" s="167"/>
      <c r="V47" s="170"/>
      <c r="W47" s="170"/>
      <c r="X47" s="170"/>
      <c r="Y47" s="4"/>
      <c r="Z47" s="168"/>
      <c r="AA47" s="168"/>
      <c r="AB47" s="168"/>
    </row>
    <row r="48" spans="1:28" ht="11.85" customHeight="1" x14ac:dyDescent="0.2">
      <c r="A48" s="160"/>
      <c r="B48" s="172"/>
      <c r="C48" s="163" t="s">
        <v>93</v>
      </c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4" t="s">
        <v>94</v>
      </c>
      <c r="O48" s="173">
        <v>13562.47</v>
      </c>
      <c r="P48" s="173"/>
      <c r="Q48" s="173"/>
      <c r="R48" s="164" t="s">
        <v>95</v>
      </c>
      <c r="S48" s="164"/>
      <c r="T48" s="173">
        <v>755.86</v>
      </c>
      <c r="U48" s="173"/>
      <c r="V48" s="173">
        <v>12806.61</v>
      </c>
      <c r="W48" s="173"/>
      <c r="X48" s="173"/>
      <c r="Y48" s="4"/>
      <c r="Z48" s="168"/>
      <c r="AA48" s="168"/>
      <c r="AB48" s="168"/>
    </row>
    <row r="49" spans="1:28" ht="11.1" customHeight="1" x14ac:dyDescent="0.2">
      <c r="A49" s="160"/>
      <c r="B49" s="172"/>
      <c r="C49" s="163" t="s">
        <v>96</v>
      </c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4" t="s">
        <v>97</v>
      </c>
      <c r="O49" s="173">
        <v>79.400000000000006</v>
      </c>
      <c r="P49" s="173"/>
      <c r="Q49" s="173"/>
      <c r="R49" s="164" t="s">
        <v>98</v>
      </c>
      <c r="S49" s="164"/>
      <c r="T49" s="165"/>
      <c r="U49" s="165"/>
      <c r="V49" s="173">
        <v>79.400000000000006</v>
      </c>
      <c r="W49" s="173"/>
      <c r="X49" s="173"/>
      <c r="Y49" s="4"/>
      <c r="Z49" s="168"/>
      <c r="AA49" s="168"/>
      <c r="AB49" s="168"/>
    </row>
    <row r="50" spans="1:28" ht="11.85" customHeight="1" x14ac:dyDescent="0.2">
      <c r="A50" s="160"/>
      <c r="B50" s="172"/>
      <c r="C50" s="163" t="s">
        <v>99</v>
      </c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4" t="s">
        <v>100</v>
      </c>
      <c r="O50" s="186"/>
      <c r="P50" s="187"/>
      <c r="Q50" s="188"/>
      <c r="R50" s="164" t="s">
        <v>101</v>
      </c>
      <c r="S50" s="164"/>
      <c r="T50" s="165"/>
      <c r="U50" s="165"/>
      <c r="V50" s="170"/>
      <c r="W50" s="170"/>
      <c r="X50" s="170"/>
      <c r="Y50" s="4"/>
      <c r="Z50" s="168"/>
      <c r="AA50" s="168"/>
      <c r="AB50" s="168"/>
    </row>
    <row r="51" spans="1:28" ht="11.85" customHeight="1" x14ac:dyDescent="0.2">
      <c r="A51" s="160"/>
      <c r="B51" s="172"/>
      <c r="C51" s="163" t="s">
        <v>102</v>
      </c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4" t="s">
        <v>103</v>
      </c>
      <c r="O51" s="186"/>
      <c r="P51" s="187"/>
      <c r="Q51" s="188"/>
      <c r="R51" s="164" t="s">
        <v>104</v>
      </c>
      <c r="S51" s="164"/>
      <c r="T51" s="165"/>
      <c r="U51" s="165"/>
      <c r="V51" s="170"/>
      <c r="W51" s="170"/>
      <c r="X51" s="170"/>
      <c r="Y51" s="4"/>
      <c r="Z51" s="168"/>
      <c r="AA51" s="168"/>
      <c r="AB51" s="168"/>
    </row>
    <row r="52" spans="1:28" ht="11.85" customHeight="1" x14ac:dyDescent="0.2">
      <c r="A52" s="160"/>
      <c r="B52" s="172"/>
      <c r="C52" s="163" t="s">
        <v>105</v>
      </c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4" t="s">
        <v>106</v>
      </c>
      <c r="O52" s="173">
        <v>32591.93</v>
      </c>
      <c r="P52" s="173"/>
      <c r="Q52" s="173"/>
      <c r="R52" s="164" t="s">
        <v>107</v>
      </c>
      <c r="S52" s="164"/>
      <c r="T52" s="165"/>
      <c r="U52" s="165"/>
      <c r="V52" s="173">
        <v>32591.93</v>
      </c>
      <c r="W52" s="173"/>
      <c r="X52" s="173"/>
      <c r="Y52" s="4"/>
      <c r="Z52" s="168"/>
      <c r="AA52" s="168"/>
      <c r="AB52" s="168"/>
    </row>
    <row r="53" spans="1:28" ht="11.1" customHeight="1" x14ac:dyDescent="0.2">
      <c r="A53" s="171" t="s">
        <v>108</v>
      </c>
      <c r="B53" s="172"/>
      <c r="C53" s="163" t="s">
        <v>109</v>
      </c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4" t="s">
        <v>110</v>
      </c>
      <c r="O53" s="165"/>
      <c r="P53" s="165"/>
      <c r="Q53" s="165"/>
      <c r="R53" s="164" t="s">
        <v>111</v>
      </c>
      <c r="S53" s="164"/>
      <c r="T53" s="165"/>
      <c r="U53" s="165"/>
      <c r="V53" s="165"/>
      <c r="W53" s="165"/>
      <c r="X53" s="165"/>
      <c r="Y53" s="4"/>
      <c r="Z53" s="168"/>
      <c r="AA53" s="168"/>
      <c r="AB53" s="168"/>
    </row>
    <row r="54" spans="1:28" ht="5.85" customHeight="1" x14ac:dyDescent="0.2">
      <c r="A54" s="171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4"/>
      <c r="Z54" s="168"/>
      <c r="AA54" s="168"/>
      <c r="AB54" s="168"/>
    </row>
    <row r="55" spans="1:28" ht="17.649999999999999" customHeight="1" x14ac:dyDescent="0.2">
      <c r="A55" s="171"/>
      <c r="B55" s="157" t="s">
        <v>112</v>
      </c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8" t="s">
        <v>113</v>
      </c>
      <c r="O55" s="159">
        <v>48487.28</v>
      </c>
      <c r="P55" s="159"/>
      <c r="Q55" s="159"/>
      <c r="R55" s="151" t="s">
        <v>114</v>
      </c>
      <c r="S55" s="151"/>
      <c r="T55" s="159">
        <v>755.86</v>
      </c>
      <c r="U55" s="159"/>
      <c r="V55" s="159">
        <v>47731.42</v>
      </c>
      <c r="W55" s="159"/>
      <c r="X55" s="159"/>
      <c r="Y55" s="4"/>
      <c r="Z55" s="159">
        <v>0</v>
      </c>
      <c r="AA55" s="159"/>
      <c r="AB55" s="159"/>
    </row>
    <row r="56" spans="1:28" ht="11.85" customHeight="1" x14ac:dyDescent="0.2">
      <c r="A56" s="171"/>
      <c r="B56" s="189" t="s">
        <v>115</v>
      </c>
      <c r="C56" s="189"/>
      <c r="D56" s="189"/>
      <c r="E56" s="189"/>
      <c r="F56" s="189"/>
      <c r="G56" s="189"/>
      <c r="H56" s="189"/>
      <c r="I56" s="189"/>
      <c r="J56" s="189"/>
      <c r="K56" s="189"/>
      <c r="L56" s="190" t="s">
        <v>116</v>
      </c>
      <c r="M56" s="190"/>
      <c r="N56" s="9" t="s">
        <v>117</v>
      </c>
      <c r="O56" s="196"/>
      <c r="P56" s="197"/>
      <c r="Q56" s="198"/>
      <c r="R56" s="168"/>
      <c r="S56" s="168"/>
      <c r="T56" s="168"/>
      <c r="U56" s="168"/>
      <c r="V56" s="168"/>
      <c r="W56" s="168"/>
      <c r="X56" s="168"/>
      <c r="Y56" s="4"/>
      <c r="Z56" s="168"/>
      <c r="AA56" s="168"/>
      <c r="AB56" s="168"/>
    </row>
    <row r="57" spans="1:28" ht="11.1" customHeight="1" x14ac:dyDescent="0.2">
      <c r="A57" s="171"/>
      <c r="B57" s="199" t="s">
        <v>118</v>
      </c>
      <c r="C57" s="199"/>
      <c r="D57" s="199"/>
      <c r="E57" s="199"/>
      <c r="F57" s="199"/>
      <c r="G57" s="199"/>
      <c r="H57" s="199"/>
      <c r="I57" s="199"/>
      <c r="J57" s="199"/>
      <c r="K57" s="199"/>
      <c r="L57" s="200" t="s">
        <v>119</v>
      </c>
      <c r="M57" s="200"/>
      <c r="N57" s="14" t="s">
        <v>120</v>
      </c>
      <c r="O57" s="186"/>
      <c r="P57" s="187"/>
      <c r="Q57" s="188"/>
      <c r="R57" s="168"/>
      <c r="S57" s="168"/>
      <c r="T57" s="168"/>
      <c r="U57" s="168"/>
      <c r="V57" s="168"/>
      <c r="W57" s="168"/>
      <c r="X57" s="168"/>
      <c r="Y57" s="4"/>
      <c r="Z57" s="168"/>
      <c r="AA57" s="168"/>
      <c r="AB57" s="168"/>
    </row>
    <row r="58" spans="1:28" ht="11.85" customHeight="1" x14ac:dyDescent="0.2">
      <c r="A58" s="171"/>
      <c r="B58" s="199" t="s">
        <v>121</v>
      </c>
      <c r="C58" s="199"/>
      <c r="D58" s="199"/>
      <c r="E58" s="199"/>
      <c r="F58" s="199"/>
      <c r="G58" s="199"/>
      <c r="H58" s="199"/>
      <c r="I58" s="199"/>
      <c r="J58" s="199"/>
      <c r="K58" s="199"/>
      <c r="L58" s="200" t="s">
        <v>122</v>
      </c>
      <c r="M58" s="200"/>
      <c r="N58" s="14" t="s">
        <v>123</v>
      </c>
      <c r="O58" s="186"/>
      <c r="P58" s="187"/>
      <c r="Q58" s="188"/>
      <c r="R58" s="168"/>
      <c r="S58" s="168"/>
      <c r="T58" s="168"/>
      <c r="U58" s="168"/>
      <c r="V58" s="168"/>
      <c r="W58" s="168"/>
      <c r="X58" s="168"/>
      <c r="Y58" s="4"/>
      <c r="Z58" s="168"/>
      <c r="AA58" s="168"/>
      <c r="AB58" s="168"/>
    </row>
    <row r="59" spans="1:28" ht="5.85" customHeight="1" x14ac:dyDescent="0.2">
      <c r="A59" s="171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"/>
      <c r="O59" s="35"/>
      <c r="P59" s="36"/>
      <c r="Q59" s="37"/>
      <c r="R59" s="168"/>
      <c r="S59" s="168"/>
      <c r="T59" s="168"/>
      <c r="U59" s="168"/>
      <c r="V59" s="168"/>
      <c r="W59" s="168"/>
      <c r="X59" s="168"/>
      <c r="Y59" s="4"/>
      <c r="Z59" s="168"/>
      <c r="AA59" s="168"/>
      <c r="AB59" s="168"/>
    </row>
    <row r="60" spans="1:28" ht="17.649999999999999" customHeight="1" x14ac:dyDescent="0.2">
      <c r="A60" s="158" t="s">
        <v>124</v>
      </c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8" t="s">
        <v>125</v>
      </c>
      <c r="O60" s="159">
        <v>132587.28</v>
      </c>
      <c r="P60" s="159"/>
      <c r="Q60" s="159"/>
      <c r="R60" s="151" t="s">
        <v>126</v>
      </c>
      <c r="S60" s="151"/>
      <c r="T60" s="159">
        <v>3906.82</v>
      </c>
      <c r="U60" s="159"/>
      <c r="V60" s="159">
        <v>128680.46</v>
      </c>
      <c r="W60" s="159"/>
      <c r="X60" s="159"/>
      <c r="Y60" s="20"/>
      <c r="Z60" s="159">
        <v>0</v>
      </c>
      <c r="AA60" s="159"/>
      <c r="AB60" s="159"/>
    </row>
    <row r="61" spans="1:28" ht="16.899999999999999" customHeight="1" x14ac:dyDescent="0.2">
      <c r="A61" s="191" t="s">
        <v>127</v>
      </c>
      <c r="B61" s="191"/>
      <c r="C61" s="191"/>
      <c r="D61" s="191"/>
      <c r="E61" s="191"/>
      <c r="F61" s="191"/>
      <c r="G61" s="191"/>
      <c r="H61" s="192" t="s">
        <v>128</v>
      </c>
      <c r="I61" s="192"/>
      <c r="J61" s="192"/>
      <c r="K61" s="194" t="s">
        <v>129</v>
      </c>
      <c r="L61" s="194"/>
      <c r="M61" s="194"/>
      <c r="N61" s="194"/>
      <c r="O61" s="194"/>
      <c r="P61" s="194"/>
      <c r="Q61" s="151" t="s">
        <v>130</v>
      </c>
      <c r="R61" s="151"/>
      <c r="S61" s="192" t="s">
        <v>128</v>
      </c>
      <c r="T61" s="192"/>
      <c r="U61" s="192"/>
      <c r="V61" s="191" t="s">
        <v>131</v>
      </c>
      <c r="W61" s="191"/>
      <c r="X61" s="191"/>
      <c r="Y61" s="151" t="s">
        <v>132</v>
      </c>
      <c r="Z61" s="151"/>
      <c r="AA61" s="192" t="s">
        <v>128</v>
      </c>
      <c r="AB61" s="192"/>
    </row>
    <row r="62" spans="1:28" ht="17.649999999999999" customHeight="1" x14ac:dyDescent="0.2">
      <c r="A62" s="195" t="s">
        <v>133</v>
      </c>
      <c r="B62" s="195"/>
      <c r="C62" s="195"/>
      <c r="D62" s="195"/>
      <c r="E62" s="195"/>
      <c r="F62" s="195"/>
      <c r="G62" s="191" t="s">
        <v>134</v>
      </c>
      <c r="H62" s="191"/>
      <c r="I62" s="192" t="s">
        <v>128</v>
      </c>
      <c r="J62" s="192"/>
      <c r="K62" s="192"/>
      <c r="L62" s="192"/>
      <c r="M62" s="192"/>
      <c r="N62" s="191" t="s">
        <v>135</v>
      </c>
      <c r="O62" s="191"/>
      <c r="P62" s="191"/>
      <c r="Q62" s="191"/>
      <c r="R62" s="192" t="s">
        <v>128</v>
      </c>
      <c r="S62" s="192"/>
      <c r="T62" s="192"/>
      <c r="U62" s="192"/>
      <c r="V62" s="191" t="s">
        <v>136</v>
      </c>
      <c r="W62" s="191"/>
      <c r="X62" s="191"/>
      <c r="Y62" s="191"/>
      <c r="Z62" s="192" t="s">
        <v>128</v>
      </c>
      <c r="AA62" s="192"/>
      <c r="AB62" s="192"/>
    </row>
    <row r="63" spans="1:28" ht="5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spans="1:28" ht="11.1" customHeight="1" x14ac:dyDescent="0.2">
      <c r="V64" s="193">
        <v>0</v>
      </c>
      <c r="W64" s="193"/>
      <c r="X64" s="193"/>
      <c r="Z64" s="193">
        <v>0</v>
      </c>
      <c r="AA64" s="193"/>
      <c r="AB64" s="193"/>
    </row>
    <row r="65" spans="1:28" x14ac:dyDescent="0.2">
      <c r="A65" s="175" t="s">
        <v>0</v>
      </c>
      <c r="B65" s="175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AB65" s="1" t="s">
        <v>1</v>
      </c>
    </row>
    <row r="67" spans="1:28" ht="18" x14ac:dyDescent="0.2">
      <c r="A67" s="176" t="s">
        <v>137</v>
      </c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</row>
    <row r="68" spans="1:28" x14ac:dyDescent="0.2">
      <c r="A68" s="177" t="s">
        <v>3</v>
      </c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</row>
    <row r="69" spans="1:28" x14ac:dyDescent="0.2">
      <c r="V69" s="2"/>
      <c r="W69" s="2"/>
      <c r="X69" s="2"/>
      <c r="Z69" s="2"/>
      <c r="AA69" s="2"/>
      <c r="AB69" s="2"/>
    </row>
    <row r="70" spans="1:28" x14ac:dyDescent="0.2">
      <c r="U70" s="3"/>
      <c r="V70" s="178" t="s">
        <v>4</v>
      </c>
      <c r="W70" s="178"/>
      <c r="X70" s="178"/>
      <c r="Y70" s="4"/>
      <c r="Z70" s="178" t="s">
        <v>5</v>
      </c>
      <c r="AA70" s="178"/>
      <c r="AB70" s="178"/>
    </row>
    <row r="71" spans="1:28" x14ac:dyDescent="0.2">
      <c r="A71" s="179" t="s">
        <v>9</v>
      </c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3"/>
      <c r="V71" s="178"/>
      <c r="W71" s="178"/>
      <c r="X71" s="178"/>
      <c r="Y71" s="4"/>
      <c r="Z71" s="178"/>
      <c r="AA71" s="178"/>
      <c r="AB71" s="178"/>
    </row>
    <row r="72" spans="1:28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7"/>
      <c r="W72" s="7"/>
      <c r="X72" s="7"/>
      <c r="Z72" s="7"/>
      <c r="AA72" s="7"/>
      <c r="AB72" s="7"/>
    </row>
    <row r="73" spans="1:28" x14ac:dyDescent="0.2">
      <c r="A73" s="160" t="s">
        <v>138</v>
      </c>
      <c r="B73" s="167"/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0"/>
      <c r="Y73" s="4"/>
      <c r="Z73" s="168"/>
      <c r="AA73" s="168"/>
      <c r="AB73" s="168"/>
    </row>
    <row r="74" spans="1:28" x14ac:dyDescent="0.2">
      <c r="A74" s="160"/>
      <c r="B74" s="172"/>
      <c r="C74" s="163" t="s">
        <v>139</v>
      </c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4" t="s">
        <v>140</v>
      </c>
      <c r="W74" s="164"/>
      <c r="X74" s="15">
        <v>100000</v>
      </c>
      <c r="Y74" s="4"/>
      <c r="Z74" s="168"/>
      <c r="AA74" s="168"/>
      <c r="AB74" s="168"/>
    </row>
    <row r="75" spans="1:28" x14ac:dyDescent="0.2">
      <c r="A75" s="160"/>
      <c r="B75" s="172"/>
      <c r="C75" s="163" t="s">
        <v>141</v>
      </c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4" t="s">
        <v>142</v>
      </c>
      <c r="W75" s="164"/>
      <c r="X75" s="28"/>
      <c r="Y75" s="4"/>
      <c r="Z75" s="168"/>
      <c r="AA75" s="168"/>
      <c r="AB75" s="168"/>
    </row>
    <row r="76" spans="1:28" x14ac:dyDescent="0.2">
      <c r="A76" s="160"/>
      <c r="B76" s="172"/>
      <c r="C76" s="163" t="s">
        <v>143</v>
      </c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4" t="s">
        <v>144</v>
      </c>
      <c r="W76" s="164"/>
      <c r="X76" s="28"/>
      <c r="Y76" s="4"/>
      <c r="Z76" s="168"/>
      <c r="AA76" s="168"/>
      <c r="AB76" s="168"/>
    </row>
    <row r="77" spans="1:28" x14ac:dyDescent="0.2">
      <c r="A77" s="160"/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28"/>
      <c r="Y77" s="4"/>
      <c r="Z77" s="168"/>
      <c r="AA77" s="168"/>
      <c r="AB77" s="168"/>
    </row>
    <row r="78" spans="1:28" x14ac:dyDescent="0.2">
      <c r="A78" s="160"/>
      <c r="B78" s="13"/>
      <c r="C78" s="169" t="s">
        <v>145</v>
      </c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70"/>
      <c r="W78" s="170"/>
      <c r="X78" s="28"/>
      <c r="Y78" s="4"/>
      <c r="Z78" s="168"/>
      <c r="AA78" s="168"/>
      <c r="AB78" s="168"/>
    </row>
    <row r="79" spans="1:28" x14ac:dyDescent="0.2">
      <c r="A79" s="160"/>
      <c r="B79" s="172"/>
      <c r="C79" s="172"/>
      <c r="D79" s="163" t="s">
        <v>146</v>
      </c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4" t="s">
        <v>147</v>
      </c>
      <c r="W79" s="164"/>
      <c r="X79" s="28"/>
      <c r="Y79" s="4"/>
      <c r="Z79" s="168"/>
      <c r="AA79" s="168"/>
      <c r="AB79" s="168"/>
    </row>
    <row r="80" spans="1:28" x14ac:dyDescent="0.2">
      <c r="A80" s="160"/>
      <c r="B80" s="172"/>
      <c r="C80" s="172"/>
      <c r="D80" s="163" t="s">
        <v>148</v>
      </c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4" t="s">
        <v>149</v>
      </c>
      <c r="W80" s="164"/>
      <c r="X80" s="28"/>
      <c r="Y80" s="4"/>
      <c r="Z80" s="168"/>
      <c r="AA80" s="168"/>
      <c r="AB80" s="168"/>
    </row>
    <row r="81" spans="1:28" x14ac:dyDescent="0.2">
      <c r="A81" s="160"/>
      <c r="B81" s="172"/>
      <c r="C81" s="172"/>
      <c r="D81" s="163" t="s">
        <v>150</v>
      </c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4" t="s">
        <v>151</v>
      </c>
      <c r="W81" s="164"/>
      <c r="X81" s="28"/>
      <c r="Y81" s="4"/>
      <c r="Z81" s="168"/>
      <c r="AA81" s="168"/>
      <c r="AB81" s="168"/>
    </row>
    <row r="82" spans="1:28" x14ac:dyDescent="0.2">
      <c r="A82" s="160"/>
      <c r="B82" s="172"/>
      <c r="C82" s="172"/>
      <c r="D82" s="174" t="s">
        <v>152</v>
      </c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64" t="s">
        <v>153</v>
      </c>
      <c r="W82" s="164"/>
      <c r="X82" s="28"/>
      <c r="Y82" s="4"/>
      <c r="Z82" s="168"/>
      <c r="AA82" s="168"/>
      <c r="AB82" s="168"/>
    </row>
    <row r="83" spans="1:28" x14ac:dyDescent="0.2">
      <c r="A83" s="160"/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28"/>
      <c r="Y83" s="4"/>
      <c r="Z83" s="168"/>
      <c r="AA83" s="168"/>
      <c r="AB83" s="168"/>
    </row>
    <row r="84" spans="1:28" x14ac:dyDescent="0.2">
      <c r="A84" s="160"/>
      <c r="B84" s="13"/>
      <c r="C84" s="163" t="s">
        <v>154</v>
      </c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4" t="s">
        <v>155</v>
      </c>
      <c r="W84" s="164"/>
      <c r="X84" s="28"/>
      <c r="Y84" s="4"/>
      <c r="Z84" s="168"/>
      <c r="AA84" s="168"/>
      <c r="AB84" s="168"/>
    </row>
    <row r="85" spans="1:28" x14ac:dyDescent="0.2">
      <c r="A85" s="160"/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28"/>
      <c r="Y85" s="4"/>
      <c r="Z85" s="168"/>
      <c r="AA85" s="168"/>
      <c r="AB85" s="168"/>
    </row>
    <row r="86" spans="1:28" x14ac:dyDescent="0.2">
      <c r="A86" s="160"/>
      <c r="B86" s="172"/>
      <c r="C86" s="169" t="s">
        <v>156</v>
      </c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70"/>
      <c r="W86" s="170"/>
      <c r="X86" s="173">
        <v>12789.18</v>
      </c>
      <c r="Y86" s="4"/>
      <c r="Z86" s="168"/>
      <c r="AA86" s="168"/>
      <c r="AB86" s="168"/>
    </row>
    <row r="87" spans="1:28" x14ac:dyDescent="0.2">
      <c r="A87" s="160"/>
      <c r="B87" s="172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4" t="s">
        <v>157</v>
      </c>
      <c r="W87" s="164"/>
      <c r="X87" s="173"/>
      <c r="Y87" s="4"/>
      <c r="Z87" s="168"/>
      <c r="AA87" s="168"/>
      <c r="AB87" s="168"/>
    </row>
    <row r="88" spans="1:28" x14ac:dyDescent="0.2">
      <c r="A88" s="160"/>
      <c r="B88" s="172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70"/>
      <c r="W88" s="170"/>
      <c r="X88" s="173"/>
      <c r="Y88" s="4"/>
      <c r="Z88" s="168"/>
      <c r="AA88" s="168"/>
      <c r="AB88" s="168"/>
    </row>
    <row r="89" spans="1:28" x14ac:dyDescent="0.2">
      <c r="A89" s="160"/>
      <c r="B89" s="172"/>
      <c r="C89" s="163" t="s">
        <v>158</v>
      </c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4" t="s">
        <v>159</v>
      </c>
      <c r="W89" s="164"/>
      <c r="X89" s="165"/>
      <c r="Y89" s="4"/>
      <c r="Z89" s="168"/>
      <c r="AA89" s="168"/>
      <c r="AB89" s="168"/>
    </row>
    <row r="90" spans="1:28" x14ac:dyDescent="0.2">
      <c r="A90" s="160"/>
      <c r="B90" s="172"/>
      <c r="C90" s="163" t="s">
        <v>160</v>
      </c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4" t="s">
        <v>161</v>
      </c>
      <c r="W90" s="164"/>
      <c r="X90" s="165"/>
      <c r="Y90" s="4"/>
      <c r="Z90" s="168"/>
      <c r="AA90" s="168"/>
      <c r="AB90" s="168"/>
    </row>
    <row r="91" spans="1:28" x14ac:dyDescent="0.2">
      <c r="A91" s="160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4"/>
      <c r="Z91" s="168"/>
      <c r="AA91" s="168"/>
      <c r="AB91" s="168"/>
    </row>
    <row r="92" spans="1:28" x14ac:dyDescent="0.2">
      <c r="A92" s="160"/>
      <c r="B92" s="166" t="s">
        <v>162</v>
      </c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51" t="s">
        <v>163</v>
      </c>
      <c r="W92" s="151"/>
      <c r="X92" s="19">
        <v>112789.18</v>
      </c>
      <c r="Y92" s="4"/>
      <c r="Z92" s="159">
        <v>0</v>
      </c>
      <c r="AA92" s="159"/>
      <c r="AB92" s="159"/>
    </row>
    <row r="93" spans="1:28" x14ac:dyDescent="0.2">
      <c r="A93" s="171" t="s">
        <v>164</v>
      </c>
      <c r="B93" s="22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3"/>
      <c r="V93" s="167"/>
      <c r="W93" s="167"/>
      <c r="X93" s="168"/>
      <c r="Y93" s="4"/>
      <c r="Z93" s="168"/>
      <c r="AA93" s="168"/>
      <c r="AB93" s="168"/>
    </row>
    <row r="94" spans="1:28" x14ac:dyDescent="0.2">
      <c r="A94" s="171"/>
      <c r="B94" s="24"/>
      <c r="C94" s="163" t="s">
        <v>165</v>
      </c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4" t="s">
        <v>166</v>
      </c>
      <c r="W94" s="164"/>
      <c r="X94" s="168"/>
      <c r="Y94" s="4"/>
      <c r="Z94" s="168"/>
      <c r="AA94" s="168"/>
      <c r="AB94" s="168"/>
    </row>
    <row r="95" spans="1:28" x14ac:dyDescent="0.2">
      <c r="A95" s="171"/>
      <c r="B95" s="24"/>
      <c r="C95" s="163" t="s">
        <v>167</v>
      </c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4" t="s">
        <v>168</v>
      </c>
      <c r="W95" s="164"/>
      <c r="X95" s="168"/>
      <c r="Y95" s="4"/>
      <c r="Z95" s="168"/>
      <c r="AA95" s="168"/>
      <c r="AB95" s="168"/>
    </row>
    <row r="96" spans="1:28" x14ac:dyDescent="0.2">
      <c r="A96" s="171"/>
      <c r="B96" s="25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6"/>
      <c r="V96" s="165"/>
      <c r="W96" s="165"/>
      <c r="X96" s="168"/>
      <c r="Y96" s="4"/>
      <c r="Z96" s="168"/>
      <c r="AA96" s="168"/>
      <c r="AB96" s="168"/>
    </row>
    <row r="97" spans="1:28" x14ac:dyDescent="0.2">
      <c r="A97" s="171"/>
      <c r="B97" s="166" t="s">
        <v>169</v>
      </c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51" t="s">
        <v>170</v>
      </c>
      <c r="W97" s="151"/>
      <c r="X97" s="19">
        <v>0</v>
      </c>
      <c r="Y97" s="4"/>
      <c r="Z97" s="159">
        <v>0</v>
      </c>
      <c r="AA97" s="159"/>
      <c r="AB97" s="159"/>
    </row>
    <row r="98" spans="1:28" x14ac:dyDescent="0.2">
      <c r="A98" s="160" t="s">
        <v>171</v>
      </c>
      <c r="B98" s="22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3"/>
      <c r="V98" s="167"/>
      <c r="W98" s="167"/>
      <c r="X98" s="168"/>
      <c r="Y98" s="4"/>
      <c r="Z98" s="168"/>
      <c r="AA98" s="168"/>
      <c r="AB98" s="168"/>
    </row>
    <row r="99" spans="1:28" x14ac:dyDescent="0.2">
      <c r="A99" s="160"/>
      <c r="B99" s="24"/>
      <c r="C99" s="163" t="s">
        <v>172</v>
      </c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4" t="s">
        <v>173</v>
      </c>
      <c r="W99" s="164"/>
      <c r="X99" s="168"/>
      <c r="Y99" s="4"/>
      <c r="Z99" s="168"/>
      <c r="AA99" s="168"/>
      <c r="AB99" s="168"/>
    </row>
    <row r="100" spans="1:28" x14ac:dyDescent="0.2">
      <c r="A100" s="160"/>
      <c r="B100" s="24"/>
      <c r="C100" s="163" t="s">
        <v>174</v>
      </c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4" t="s">
        <v>175</v>
      </c>
      <c r="W100" s="164"/>
      <c r="X100" s="168"/>
      <c r="Y100" s="4"/>
      <c r="Z100" s="168"/>
      <c r="AA100" s="168"/>
      <c r="AB100" s="168"/>
    </row>
    <row r="101" spans="1:28" x14ac:dyDescent="0.2">
      <c r="A101" s="160"/>
      <c r="B101" s="25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6"/>
      <c r="V101" s="165"/>
      <c r="W101" s="165"/>
      <c r="X101" s="168"/>
      <c r="Y101" s="4"/>
      <c r="Z101" s="168"/>
      <c r="AA101" s="168"/>
      <c r="AB101" s="168"/>
    </row>
    <row r="102" spans="1:28" x14ac:dyDescent="0.2">
      <c r="A102" s="160"/>
      <c r="B102" s="166" t="s">
        <v>176</v>
      </c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51" t="s">
        <v>177</v>
      </c>
      <c r="W102" s="151"/>
      <c r="X102" s="19">
        <v>0</v>
      </c>
      <c r="Y102" s="4"/>
      <c r="Z102" s="159">
        <v>0</v>
      </c>
      <c r="AA102" s="159"/>
      <c r="AB102" s="159"/>
    </row>
    <row r="103" spans="1:28" x14ac:dyDescent="0.2">
      <c r="A103" s="160" t="s">
        <v>178</v>
      </c>
      <c r="B103" s="22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3"/>
      <c r="V103" s="167"/>
      <c r="W103" s="167"/>
      <c r="X103" s="27"/>
      <c r="Y103" s="4"/>
      <c r="Z103" s="168"/>
      <c r="AA103" s="168"/>
      <c r="AB103" s="168"/>
    </row>
    <row r="104" spans="1:28" x14ac:dyDescent="0.2">
      <c r="A104" s="160"/>
      <c r="B104" s="24"/>
      <c r="C104" s="169" t="s">
        <v>179</v>
      </c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7"/>
      <c r="W104" s="167"/>
      <c r="X104" s="28"/>
      <c r="Y104" s="4"/>
      <c r="Z104" s="168"/>
      <c r="AA104" s="168"/>
      <c r="AB104" s="168"/>
    </row>
    <row r="105" spans="1:28" x14ac:dyDescent="0.2">
      <c r="A105" s="160"/>
      <c r="B105" s="24"/>
      <c r="D105" s="163" t="s">
        <v>180</v>
      </c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4" t="s">
        <v>181</v>
      </c>
      <c r="W105" s="164"/>
      <c r="X105" s="28"/>
      <c r="Y105" s="4"/>
      <c r="Z105" s="168"/>
      <c r="AA105" s="168"/>
      <c r="AB105" s="168"/>
    </row>
    <row r="106" spans="1:28" x14ac:dyDescent="0.2">
      <c r="A106" s="160"/>
      <c r="B106" s="24"/>
      <c r="D106" s="163" t="s">
        <v>182</v>
      </c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4" t="s">
        <v>183</v>
      </c>
      <c r="W106" s="164"/>
      <c r="X106" s="28"/>
      <c r="Y106" s="4"/>
      <c r="Z106" s="168"/>
      <c r="AA106" s="168"/>
      <c r="AB106" s="168"/>
    </row>
    <row r="107" spans="1:28" x14ac:dyDescent="0.2">
      <c r="A107" s="160"/>
      <c r="B107" s="24"/>
      <c r="D107" s="163" t="s">
        <v>184</v>
      </c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4" t="s">
        <v>185</v>
      </c>
      <c r="W107" s="164"/>
      <c r="X107" s="28"/>
      <c r="Y107" s="4"/>
      <c r="Z107" s="168"/>
      <c r="AA107" s="168"/>
      <c r="AB107" s="168"/>
    </row>
    <row r="108" spans="1:28" x14ac:dyDescent="0.2">
      <c r="A108" s="160"/>
      <c r="B108" s="24"/>
      <c r="D108" s="163" t="s">
        <v>186</v>
      </c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4" t="s">
        <v>187</v>
      </c>
      <c r="W108" s="164"/>
      <c r="X108" s="28"/>
      <c r="Y108" s="4"/>
      <c r="Z108" s="168"/>
      <c r="AA108" s="168"/>
      <c r="AB108" s="168"/>
    </row>
    <row r="109" spans="1:28" x14ac:dyDescent="0.2">
      <c r="A109" s="160"/>
      <c r="B109" s="24"/>
      <c r="D109" s="163" t="s">
        <v>188</v>
      </c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4" t="s">
        <v>189</v>
      </c>
      <c r="W109" s="164"/>
      <c r="X109" s="28"/>
      <c r="Y109" s="4"/>
      <c r="Z109" s="168"/>
      <c r="AA109" s="168"/>
      <c r="AB109" s="168"/>
    </row>
    <row r="110" spans="1:28" x14ac:dyDescent="0.2">
      <c r="A110" s="160"/>
      <c r="B110" s="24"/>
      <c r="U110" s="3"/>
      <c r="V110" s="170"/>
      <c r="W110" s="170"/>
      <c r="X110" s="28"/>
      <c r="Y110" s="4"/>
      <c r="Z110" s="168"/>
      <c r="AA110" s="168"/>
      <c r="AB110" s="168"/>
    </row>
    <row r="111" spans="1:28" x14ac:dyDescent="0.2">
      <c r="A111" s="160"/>
      <c r="B111" s="24"/>
      <c r="C111" s="169" t="s">
        <v>190</v>
      </c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  <c r="V111" s="170"/>
      <c r="W111" s="170"/>
      <c r="X111" s="28"/>
      <c r="Y111" s="4"/>
      <c r="Z111" s="168"/>
      <c r="AA111" s="168"/>
      <c r="AB111" s="168"/>
    </row>
    <row r="112" spans="1:28" x14ac:dyDescent="0.2">
      <c r="A112" s="160"/>
      <c r="B112" s="24"/>
      <c r="D112" s="163" t="s">
        <v>191</v>
      </c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4" t="s">
        <v>192</v>
      </c>
      <c r="W112" s="164"/>
      <c r="X112" s="15">
        <v>6649.23</v>
      </c>
      <c r="Y112" s="4"/>
      <c r="Z112" s="168"/>
      <c r="AA112" s="168"/>
      <c r="AB112" s="168"/>
    </row>
    <row r="113" spans="1:28" x14ac:dyDescent="0.2">
      <c r="A113" s="160"/>
      <c r="B113" s="24"/>
      <c r="D113" s="163" t="s">
        <v>193</v>
      </c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4" t="s">
        <v>194</v>
      </c>
      <c r="W113" s="164"/>
      <c r="X113" s="15">
        <v>9106.4500000000007</v>
      </c>
      <c r="Y113" s="4"/>
      <c r="Z113" s="168"/>
      <c r="AA113" s="168"/>
      <c r="AB113" s="168"/>
    </row>
    <row r="114" spans="1:28" x14ac:dyDescent="0.2">
      <c r="A114" s="160"/>
      <c r="B114" s="24"/>
      <c r="U114" s="3"/>
      <c r="V114" s="170"/>
      <c r="W114" s="170"/>
      <c r="X114" s="28"/>
      <c r="Y114" s="4"/>
      <c r="Z114" s="168"/>
      <c r="AA114" s="168"/>
      <c r="AB114" s="168"/>
    </row>
    <row r="115" spans="1:28" x14ac:dyDescent="0.2">
      <c r="A115" s="160"/>
      <c r="B115" s="24"/>
      <c r="C115" s="169" t="s">
        <v>195</v>
      </c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70"/>
      <c r="W115" s="170"/>
      <c r="X115" s="28"/>
      <c r="Y115" s="4"/>
      <c r="Z115" s="168"/>
      <c r="AA115" s="168"/>
      <c r="AB115" s="168"/>
    </row>
    <row r="116" spans="1:28" x14ac:dyDescent="0.2">
      <c r="A116" s="160"/>
      <c r="B116" s="24"/>
      <c r="D116" s="163" t="s">
        <v>196</v>
      </c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4" t="s">
        <v>197</v>
      </c>
      <c r="W116" s="164"/>
      <c r="X116" s="28"/>
      <c r="Y116" s="4"/>
      <c r="Z116" s="168"/>
      <c r="AA116" s="168"/>
      <c r="AB116" s="168"/>
    </row>
    <row r="117" spans="1:28" x14ac:dyDescent="0.2">
      <c r="A117" s="160"/>
      <c r="B117" s="24"/>
      <c r="D117" s="163" t="s">
        <v>198</v>
      </c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4" t="s">
        <v>199</v>
      </c>
      <c r="W117" s="164"/>
      <c r="X117" s="15">
        <v>135.6</v>
      </c>
      <c r="Y117" s="4"/>
      <c r="Z117" s="168"/>
      <c r="AA117" s="168"/>
      <c r="AB117" s="168"/>
    </row>
    <row r="118" spans="1:28" x14ac:dyDescent="0.2">
      <c r="A118" s="160"/>
      <c r="B118" s="25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6"/>
      <c r="V118" s="165"/>
      <c r="W118" s="165"/>
      <c r="X118" s="16"/>
      <c r="Y118" s="4"/>
      <c r="Z118" s="168"/>
      <c r="AA118" s="168"/>
      <c r="AB118" s="168"/>
    </row>
    <row r="119" spans="1:28" x14ac:dyDescent="0.2">
      <c r="A119" s="160"/>
      <c r="B119" s="156" t="s">
        <v>200</v>
      </c>
      <c r="C119" s="156"/>
      <c r="D119" s="156"/>
      <c r="E119" s="156"/>
      <c r="F119" s="156"/>
      <c r="G119" s="156"/>
      <c r="H119" s="156"/>
      <c r="I119" s="156"/>
      <c r="J119" s="156"/>
      <c r="K119" s="156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1" t="s">
        <v>201</v>
      </c>
      <c r="W119" s="151"/>
      <c r="X119" s="17"/>
      <c r="Y119" s="4"/>
      <c r="Z119" s="157"/>
      <c r="AA119" s="157"/>
      <c r="AB119" s="157"/>
    </row>
    <row r="120" spans="1:28" x14ac:dyDescent="0.2">
      <c r="A120" s="160"/>
      <c r="B120" s="166" t="s">
        <v>202</v>
      </c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51" t="s">
        <v>203</v>
      </c>
      <c r="W120" s="151"/>
      <c r="X120" s="19">
        <v>15891.28</v>
      </c>
      <c r="Y120" s="4"/>
      <c r="Z120" s="159">
        <v>0</v>
      </c>
      <c r="AA120" s="159"/>
      <c r="AB120" s="159"/>
    </row>
    <row r="121" spans="1:28" x14ac:dyDescent="0.2">
      <c r="A121" s="11"/>
      <c r="B121" s="156" t="s">
        <v>204</v>
      </c>
      <c r="C121" s="156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1" t="s">
        <v>205</v>
      </c>
      <c r="W121" s="151"/>
      <c r="X121" s="17"/>
      <c r="Y121" s="4"/>
      <c r="Z121" s="157"/>
      <c r="AA121" s="157"/>
      <c r="AB121" s="157"/>
    </row>
    <row r="122" spans="1:28" ht="15.75" x14ac:dyDescent="0.2">
      <c r="A122" s="158" t="s">
        <v>206</v>
      </c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1" t="s">
        <v>207</v>
      </c>
      <c r="W122" s="151"/>
      <c r="X122" s="19">
        <v>128680.46</v>
      </c>
      <c r="Y122" s="4"/>
      <c r="Z122" s="159">
        <v>0</v>
      </c>
      <c r="AA122" s="159"/>
      <c r="AB122" s="159"/>
    </row>
    <row r="123" spans="1:28" x14ac:dyDescent="0.2">
      <c r="A123" s="160" t="s">
        <v>208</v>
      </c>
      <c r="B123" s="151" t="s">
        <v>209</v>
      </c>
      <c r="C123" s="151"/>
      <c r="D123" s="151"/>
      <c r="E123" s="154" t="s">
        <v>210</v>
      </c>
      <c r="F123" s="154"/>
      <c r="G123" s="154"/>
      <c r="H123" s="154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1" t="s">
        <v>211</v>
      </c>
      <c r="W123" s="151"/>
      <c r="X123" s="38" t="s">
        <v>128</v>
      </c>
      <c r="Y123" s="4"/>
      <c r="Z123" s="153" t="s">
        <v>128</v>
      </c>
      <c r="AA123" s="153"/>
      <c r="AB123" s="153"/>
    </row>
    <row r="124" spans="1:28" x14ac:dyDescent="0.2">
      <c r="A124" s="160"/>
      <c r="B124" s="151" t="s">
        <v>212</v>
      </c>
      <c r="C124" s="151"/>
      <c r="D124" s="151"/>
      <c r="E124" s="161" t="s">
        <v>213</v>
      </c>
      <c r="F124" s="162" t="s">
        <v>214</v>
      </c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  <c r="V124" s="151" t="s">
        <v>215</v>
      </c>
      <c r="W124" s="151"/>
      <c r="X124" s="38" t="s">
        <v>128</v>
      </c>
      <c r="Y124" s="4"/>
      <c r="Z124" s="153" t="s">
        <v>128</v>
      </c>
      <c r="AA124" s="153"/>
      <c r="AB124" s="153"/>
    </row>
    <row r="125" spans="1:28" x14ac:dyDescent="0.2">
      <c r="A125" s="160"/>
      <c r="B125" s="151"/>
      <c r="C125" s="151"/>
      <c r="D125" s="151"/>
      <c r="E125" s="161"/>
      <c r="F125" s="162" t="s">
        <v>216</v>
      </c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51" t="s">
        <v>217</v>
      </c>
      <c r="W125" s="151"/>
      <c r="X125" s="38" t="s">
        <v>128</v>
      </c>
      <c r="Y125" s="4"/>
      <c r="Z125" s="153" t="s">
        <v>128</v>
      </c>
      <c r="AA125" s="153"/>
      <c r="AB125" s="153"/>
    </row>
    <row r="126" spans="1:28" x14ac:dyDescent="0.2">
      <c r="A126" s="160"/>
      <c r="B126" s="151"/>
      <c r="C126" s="151"/>
      <c r="D126" s="151"/>
      <c r="E126" s="161"/>
      <c r="F126" s="162" t="s">
        <v>218</v>
      </c>
      <c r="G126" s="16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  <c r="V126" s="151" t="s">
        <v>219</v>
      </c>
      <c r="W126" s="151"/>
      <c r="X126" s="38" t="s">
        <v>128</v>
      </c>
      <c r="Y126" s="4"/>
      <c r="Z126" s="153" t="s">
        <v>128</v>
      </c>
      <c r="AA126" s="153"/>
      <c r="AB126" s="153"/>
    </row>
    <row r="127" spans="1:28" x14ac:dyDescent="0.2">
      <c r="A127" s="160"/>
      <c r="B127" s="151" t="s">
        <v>220</v>
      </c>
      <c r="C127" s="151"/>
      <c r="D127" s="151"/>
      <c r="E127" s="154" t="s">
        <v>221</v>
      </c>
      <c r="F127" s="154"/>
      <c r="G127" s="154"/>
      <c r="H127" s="154"/>
      <c r="I127" s="154"/>
      <c r="J127" s="154"/>
      <c r="K127" s="154"/>
      <c r="L127" s="154"/>
      <c r="M127" s="154"/>
      <c r="N127" s="154"/>
      <c r="O127" s="154"/>
      <c r="P127" s="154"/>
      <c r="Q127" s="154"/>
      <c r="R127" s="154"/>
      <c r="S127" s="154"/>
      <c r="T127" s="154"/>
      <c r="U127" s="154"/>
      <c r="V127" s="151" t="s">
        <v>222</v>
      </c>
      <c r="W127" s="151"/>
      <c r="X127" s="152" t="s">
        <v>128</v>
      </c>
      <c r="Y127" s="4"/>
      <c r="Z127" s="153" t="s">
        <v>128</v>
      </c>
      <c r="AA127" s="153"/>
      <c r="AB127" s="153"/>
    </row>
    <row r="128" spans="1:28" x14ac:dyDescent="0.2">
      <c r="A128" s="160"/>
      <c r="B128" s="151"/>
      <c r="C128" s="151"/>
      <c r="D128" s="151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154"/>
      <c r="Q128" s="154"/>
      <c r="R128" s="154"/>
      <c r="S128" s="154"/>
      <c r="T128" s="154"/>
      <c r="U128" s="154"/>
      <c r="V128" s="151"/>
      <c r="W128" s="151"/>
      <c r="X128" s="152"/>
      <c r="Y128" s="4"/>
      <c r="Z128" s="153"/>
      <c r="AA128" s="153"/>
      <c r="AB128" s="153"/>
    </row>
    <row r="129" spans="1:28" x14ac:dyDescent="0.2">
      <c r="A129" s="160"/>
      <c r="B129" s="151" t="s">
        <v>223</v>
      </c>
      <c r="C129" s="151"/>
      <c r="D129" s="151"/>
      <c r="E129" s="154" t="s">
        <v>224</v>
      </c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1" t="s">
        <v>225</v>
      </c>
      <c r="W129" s="151"/>
      <c r="X129" s="38" t="s">
        <v>128</v>
      </c>
      <c r="Y129" s="4"/>
      <c r="Z129" s="153" t="s">
        <v>128</v>
      </c>
      <c r="AA129" s="153"/>
      <c r="AB129" s="153"/>
    </row>
    <row r="130" spans="1:28" x14ac:dyDescent="0.2">
      <c r="A130" s="160"/>
      <c r="B130" s="151" t="s">
        <v>226</v>
      </c>
      <c r="C130" s="151"/>
      <c r="D130" s="151"/>
      <c r="E130" s="155" t="s">
        <v>227</v>
      </c>
      <c r="F130" s="155"/>
      <c r="G130" s="155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1" t="s">
        <v>228</v>
      </c>
      <c r="W130" s="151"/>
      <c r="X130" s="38">
        <v>0</v>
      </c>
      <c r="Y130" s="4"/>
      <c r="Z130" s="153" t="s">
        <v>128</v>
      </c>
      <c r="AA130" s="153"/>
      <c r="AB130" s="153"/>
    </row>
  </sheetData>
  <mergeCells count="352">
    <mergeCell ref="B57:K57"/>
    <mergeCell ref="L57:M57"/>
    <mergeCell ref="B58:K58"/>
    <mergeCell ref="L58:M58"/>
    <mergeCell ref="B59:M59"/>
    <mergeCell ref="C49:M49"/>
    <mergeCell ref="C42:M42"/>
    <mergeCell ref="O57:Q57"/>
    <mergeCell ref="O58:Q58"/>
    <mergeCell ref="C43:M43"/>
    <mergeCell ref="T55:U55"/>
    <mergeCell ref="O49:Q49"/>
    <mergeCell ref="R49:S49"/>
    <mergeCell ref="O39:Q39"/>
    <mergeCell ref="O40:Q40"/>
    <mergeCell ref="O41:Q41"/>
    <mergeCell ref="O44:Q44"/>
    <mergeCell ref="O45:Q45"/>
    <mergeCell ref="O42:Q42"/>
    <mergeCell ref="T49:U54"/>
    <mergeCell ref="R42:S42"/>
    <mergeCell ref="R43:S43"/>
    <mergeCell ref="O34:Q34"/>
    <mergeCell ref="O33:Q33"/>
    <mergeCell ref="O32:Q32"/>
    <mergeCell ref="O31:Q31"/>
    <mergeCell ref="O30:Q30"/>
    <mergeCell ref="O29:Q29"/>
    <mergeCell ref="O46:Q46"/>
    <mergeCell ref="O47:Q47"/>
    <mergeCell ref="O56:Q56"/>
    <mergeCell ref="O43:Q43"/>
    <mergeCell ref="O25:Q25"/>
    <mergeCell ref="O26:Q26"/>
    <mergeCell ref="O21:Q21"/>
    <mergeCell ref="O13:Q13"/>
    <mergeCell ref="O14:Q14"/>
    <mergeCell ref="O15:Q15"/>
    <mergeCell ref="O16:Q16"/>
    <mergeCell ref="O17:Q17"/>
    <mergeCell ref="O18:Q18"/>
    <mergeCell ref="V62:Y62"/>
    <mergeCell ref="Z62:AB62"/>
    <mergeCell ref="O60:Q60"/>
    <mergeCell ref="R60:S60"/>
    <mergeCell ref="T60:U60"/>
    <mergeCell ref="V60:X60"/>
    <mergeCell ref="Z60:AB60"/>
    <mergeCell ref="V64:X64"/>
    <mergeCell ref="Z64:AB64"/>
    <mergeCell ref="V61:X61"/>
    <mergeCell ref="Y61:Z61"/>
    <mergeCell ref="AA61:AB61"/>
    <mergeCell ref="K61:P61"/>
    <mergeCell ref="Q61:R61"/>
    <mergeCell ref="S61:U61"/>
    <mergeCell ref="A60:M60"/>
    <mergeCell ref="R62:U62"/>
    <mergeCell ref="A62:F62"/>
    <mergeCell ref="G62:H62"/>
    <mergeCell ref="I62:M62"/>
    <mergeCell ref="N62:Q62"/>
    <mergeCell ref="A61:G61"/>
    <mergeCell ref="H61:J61"/>
    <mergeCell ref="V55:X55"/>
    <mergeCell ref="Z55:AB55"/>
    <mergeCell ref="B56:K56"/>
    <mergeCell ref="L56:M56"/>
    <mergeCell ref="R56:S59"/>
    <mergeCell ref="T56:U59"/>
    <mergeCell ref="V56:X59"/>
    <mergeCell ref="Z56:AB59"/>
    <mergeCell ref="A53:A59"/>
    <mergeCell ref="C53:M53"/>
    <mergeCell ref="O53:Q54"/>
    <mergeCell ref="R53:S53"/>
    <mergeCell ref="V53:X54"/>
    <mergeCell ref="B54:M54"/>
    <mergeCell ref="R54:S54"/>
    <mergeCell ref="B55:M55"/>
    <mergeCell ref="O55:Q55"/>
    <mergeCell ref="R55:S55"/>
    <mergeCell ref="B48:B53"/>
    <mergeCell ref="C48:M48"/>
    <mergeCell ref="O48:Q48"/>
    <mergeCell ref="R48:S48"/>
    <mergeCell ref="T48:U48"/>
    <mergeCell ref="V48:X48"/>
    <mergeCell ref="V49:X49"/>
    <mergeCell ref="C50:M50"/>
    <mergeCell ref="R50:S50"/>
    <mergeCell ref="V50:X51"/>
    <mergeCell ref="C51:M51"/>
    <mergeCell ref="R51:S51"/>
    <mergeCell ref="C52:M52"/>
    <mergeCell ref="O52:Q52"/>
    <mergeCell ref="R52:S52"/>
    <mergeCell ref="V52:X52"/>
    <mergeCell ref="O50:Q50"/>
    <mergeCell ref="O51:Q51"/>
    <mergeCell ref="V43:X43"/>
    <mergeCell ref="B44:M44"/>
    <mergeCell ref="R44:S44"/>
    <mergeCell ref="V44:X47"/>
    <mergeCell ref="B45:M45"/>
    <mergeCell ref="R45:S45"/>
    <mergeCell ref="B46:M46"/>
    <mergeCell ref="N46:N47"/>
    <mergeCell ref="R46:S47"/>
    <mergeCell ref="B47:M47"/>
    <mergeCell ref="B35:M35"/>
    <mergeCell ref="R35:S35"/>
    <mergeCell ref="B36:M36"/>
    <mergeCell ref="O36:Q36"/>
    <mergeCell ref="R36:S36"/>
    <mergeCell ref="T36:U36"/>
    <mergeCell ref="V36:X36"/>
    <mergeCell ref="Z36:AB36"/>
    <mergeCell ref="A37:A52"/>
    <mergeCell ref="B37:M37"/>
    <mergeCell ref="N37:N38"/>
    <mergeCell ref="R37:S38"/>
    <mergeCell ref="T37:U47"/>
    <mergeCell ref="V37:X42"/>
    <mergeCell ref="Z37:AB54"/>
    <mergeCell ref="A11:A36"/>
    <mergeCell ref="B38:M38"/>
    <mergeCell ref="B39:B43"/>
    <mergeCell ref="C39:M39"/>
    <mergeCell ref="R39:S39"/>
    <mergeCell ref="C40:M40"/>
    <mergeCell ref="R40:S40"/>
    <mergeCell ref="C41:M41"/>
    <mergeCell ref="R41:S41"/>
    <mergeCell ref="C25:M25"/>
    <mergeCell ref="R25:S25"/>
    <mergeCell ref="T25:U35"/>
    <mergeCell ref="V25:X35"/>
    <mergeCell ref="C26:M26"/>
    <mergeCell ref="R26:S26"/>
    <mergeCell ref="B27:M27"/>
    <mergeCell ref="B21:B26"/>
    <mergeCell ref="N27:N28"/>
    <mergeCell ref="R27:S28"/>
    <mergeCell ref="B28:M28"/>
    <mergeCell ref="B29:B34"/>
    <mergeCell ref="C29:M29"/>
    <mergeCell ref="R29:S29"/>
    <mergeCell ref="C30:M30"/>
    <mergeCell ref="R30:S30"/>
    <mergeCell ref="C31:M31"/>
    <mergeCell ref="R31:S31"/>
    <mergeCell ref="C32:M32"/>
    <mergeCell ref="R32:S32"/>
    <mergeCell ref="C33:M33"/>
    <mergeCell ref="R33:S33"/>
    <mergeCell ref="C34:M34"/>
    <mergeCell ref="R34:S34"/>
    <mergeCell ref="T22:U22"/>
    <mergeCell ref="V22:X22"/>
    <mergeCell ref="C23:M23"/>
    <mergeCell ref="O23:Q23"/>
    <mergeCell ref="R23:S23"/>
    <mergeCell ref="T23:U23"/>
    <mergeCell ref="V23:X23"/>
    <mergeCell ref="T24:U24"/>
    <mergeCell ref="V24:X24"/>
    <mergeCell ref="B20:M20"/>
    <mergeCell ref="C21:M21"/>
    <mergeCell ref="R21:S21"/>
    <mergeCell ref="C22:M22"/>
    <mergeCell ref="O22:Q22"/>
    <mergeCell ref="R22:S22"/>
    <mergeCell ref="C24:M24"/>
    <mergeCell ref="O24:Q24"/>
    <mergeCell ref="R24:S24"/>
    <mergeCell ref="B10:M10"/>
    <mergeCell ref="R10:S12"/>
    <mergeCell ref="T10:U21"/>
    <mergeCell ref="V10:X21"/>
    <mergeCell ref="Z10:AB35"/>
    <mergeCell ref="R13:S13"/>
    <mergeCell ref="R14:S14"/>
    <mergeCell ref="R15:S15"/>
    <mergeCell ref="R16:S16"/>
    <mergeCell ref="B11:M11"/>
    <mergeCell ref="N11:N12"/>
    <mergeCell ref="B12:M12"/>
    <mergeCell ref="B13:B18"/>
    <mergeCell ref="C13:M13"/>
    <mergeCell ref="C14:M14"/>
    <mergeCell ref="C15:M15"/>
    <mergeCell ref="C16:M16"/>
    <mergeCell ref="C17:M17"/>
    <mergeCell ref="R17:S17"/>
    <mergeCell ref="C18:M18"/>
    <mergeCell ref="R18:S18"/>
    <mergeCell ref="B19:M19"/>
    <mergeCell ref="N19:N20"/>
    <mergeCell ref="R19:S20"/>
    <mergeCell ref="A1:O1"/>
    <mergeCell ref="J3:V3"/>
    <mergeCell ref="A4:AB4"/>
    <mergeCell ref="N6:X6"/>
    <mergeCell ref="Z6:AB6"/>
    <mergeCell ref="N7:Q8"/>
    <mergeCell ref="R7:U8"/>
    <mergeCell ref="V7:X8"/>
    <mergeCell ref="Z7:AB8"/>
    <mergeCell ref="A8:L8"/>
    <mergeCell ref="A65:O65"/>
    <mergeCell ref="A67:AB67"/>
    <mergeCell ref="A68:AB68"/>
    <mergeCell ref="V70:X71"/>
    <mergeCell ref="Z70:AB71"/>
    <mergeCell ref="A71:T71"/>
    <mergeCell ref="A73:A92"/>
    <mergeCell ref="B73:U73"/>
    <mergeCell ref="V73:W73"/>
    <mergeCell ref="Z73:AB91"/>
    <mergeCell ref="B74:B76"/>
    <mergeCell ref="C74:U74"/>
    <mergeCell ref="V74:W74"/>
    <mergeCell ref="C75:U75"/>
    <mergeCell ref="V75:W75"/>
    <mergeCell ref="C76:U76"/>
    <mergeCell ref="V76:W76"/>
    <mergeCell ref="B77:U77"/>
    <mergeCell ref="V77:W78"/>
    <mergeCell ref="C78:U78"/>
    <mergeCell ref="B79:C82"/>
    <mergeCell ref="D79:U79"/>
    <mergeCell ref="V79:W79"/>
    <mergeCell ref="D80:U80"/>
    <mergeCell ref="V80:W80"/>
    <mergeCell ref="D81:U81"/>
    <mergeCell ref="V81:W81"/>
    <mergeCell ref="D82:U82"/>
    <mergeCell ref="V82:W82"/>
    <mergeCell ref="B83:U83"/>
    <mergeCell ref="V83:W83"/>
    <mergeCell ref="C84:U84"/>
    <mergeCell ref="V84:W84"/>
    <mergeCell ref="B85:U85"/>
    <mergeCell ref="V85:W86"/>
    <mergeCell ref="B86:B90"/>
    <mergeCell ref="C86:U88"/>
    <mergeCell ref="X86:X88"/>
    <mergeCell ref="V87:W87"/>
    <mergeCell ref="V88:W88"/>
    <mergeCell ref="C89:U89"/>
    <mergeCell ref="V89:W89"/>
    <mergeCell ref="X89:X91"/>
    <mergeCell ref="C90:U90"/>
    <mergeCell ref="V90:W90"/>
    <mergeCell ref="B91:U91"/>
    <mergeCell ref="V91:W91"/>
    <mergeCell ref="B92:U92"/>
    <mergeCell ref="V92:W92"/>
    <mergeCell ref="Z92:AB92"/>
    <mergeCell ref="A93:A97"/>
    <mergeCell ref="V93:W93"/>
    <mergeCell ref="X93:X96"/>
    <mergeCell ref="Z93:AB96"/>
    <mergeCell ref="C94:U94"/>
    <mergeCell ref="V94:W94"/>
    <mergeCell ref="C95:U95"/>
    <mergeCell ref="V95:W95"/>
    <mergeCell ref="V96:W96"/>
    <mergeCell ref="B97:U97"/>
    <mergeCell ref="V97:W97"/>
    <mergeCell ref="Z97:AB97"/>
    <mergeCell ref="A98:A102"/>
    <mergeCell ref="V98:W98"/>
    <mergeCell ref="X98:X101"/>
    <mergeCell ref="Z98:AB101"/>
    <mergeCell ref="C99:U99"/>
    <mergeCell ref="V99:W99"/>
    <mergeCell ref="C100:U100"/>
    <mergeCell ref="V100:W100"/>
    <mergeCell ref="V101:W101"/>
    <mergeCell ref="B102:U102"/>
    <mergeCell ref="V102:W102"/>
    <mergeCell ref="Z102:AB102"/>
    <mergeCell ref="A103:A120"/>
    <mergeCell ref="V103:W104"/>
    <mergeCell ref="Z103:AB118"/>
    <mergeCell ref="C104:U104"/>
    <mergeCell ref="D105:U105"/>
    <mergeCell ref="V105:W105"/>
    <mergeCell ref="D106:U106"/>
    <mergeCell ref="V106:W106"/>
    <mergeCell ref="D107:U107"/>
    <mergeCell ref="V107:W107"/>
    <mergeCell ref="D108:U108"/>
    <mergeCell ref="V108:W108"/>
    <mergeCell ref="D109:U109"/>
    <mergeCell ref="V109:W109"/>
    <mergeCell ref="V110:W111"/>
    <mergeCell ref="C111:U111"/>
    <mergeCell ref="D112:U112"/>
    <mergeCell ref="V112:W112"/>
    <mergeCell ref="D113:U113"/>
    <mergeCell ref="V113:W113"/>
    <mergeCell ref="V114:W115"/>
    <mergeCell ref="C115:U115"/>
    <mergeCell ref="D116:U116"/>
    <mergeCell ref="V116:W116"/>
    <mergeCell ref="D117:U117"/>
    <mergeCell ref="V117:W117"/>
    <mergeCell ref="V118:W118"/>
    <mergeCell ref="B119:U119"/>
    <mergeCell ref="V119:W119"/>
    <mergeCell ref="Z119:AB119"/>
    <mergeCell ref="B120:U120"/>
    <mergeCell ref="V120:W120"/>
    <mergeCell ref="Z120:AB120"/>
    <mergeCell ref="B121:U121"/>
    <mergeCell ref="V121:W121"/>
    <mergeCell ref="Z121:AB121"/>
    <mergeCell ref="A122:U122"/>
    <mergeCell ref="V122:W122"/>
    <mergeCell ref="Z122:AB122"/>
    <mergeCell ref="A123:A130"/>
    <mergeCell ref="B123:D123"/>
    <mergeCell ref="E123:U123"/>
    <mergeCell ref="V123:W123"/>
    <mergeCell ref="Z123:AB123"/>
    <mergeCell ref="B124:D126"/>
    <mergeCell ref="E124:E126"/>
    <mergeCell ref="F124:U124"/>
    <mergeCell ref="V124:W124"/>
    <mergeCell ref="Z124:AB124"/>
    <mergeCell ref="F125:U125"/>
    <mergeCell ref="V125:W125"/>
    <mergeCell ref="Z125:AB125"/>
    <mergeCell ref="F126:U126"/>
    <mergeCell ref="V126:W126"/>
    <mergeCell ref="Z126:AB126"/>
    <mergeCell ref="B127:D128"/>
    <mergeCell ref="E127:U128"/>
    <mergeCell ref="V127:W128"/>
    <mergeCell ref="X127:X128"/>
    <mergeCell ref="Z127:AB128"/>
    <mergeCell ref="B129:D129"/>
    <mergeCell ref="E129:U129"/>
    <mergeCell ref="V129:W129"/>
    <mergeCell ref="Z129:AB129"/>
    <mergeCell ref="B130:D130"/>
    <mergeCell ref="E130:U130"/>
    <mergeCell ref="V130:W130"/>
    <mergeCell ref="Z130:AB130"/>
  </mergeCells>
  <pageMargins left="0.39370078740157483" right="0.39370078740157483" top="0.39370078740157483" bottom="0.39370078740157483" header="0" footer="0"/>
  <pageSetup paperSize="9" scale="95" orientation="portrait" r:id="rId1"/>
  <headerFooter alignWithMargins="0"/>
  <rowBreaks count="1" manualBreakCount="1">
    <brk id="64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J14" sqref="J14:K14"/>
    </sheetView>
  </sheetViews>
  <sheetFormatPr baseColWidth="10" defaultRowHeight="12.75" x14ac:dyDescent="0.2"/>
  <cols>
    <col min="1" max="1" width="5" style="83" customWidth="1"/>
    <col min="2" max="2" width="22.85546875" style="83" customWidth="1"/>
    <col min="3" max="3" width="18.7109375" style="83" customWidth="1"/>
    <col min="4" max="4" width="4.140625" style="83" customWidth="1"/>
    <col min="5" max="5" width="5" style="83" customWidth="1"/>
    <col min="6" max="6" width="6" style="83" customWidth="1"/>
    <col min="7" max="7" width="6.5703125" style="83" customWidth="1"/>
    <col min="8" max="8" width="2.5703125" style="83" customWidth="1"/>
    <col min="9" max="9" width="6" style="83" customWidth="1"/>
    <col min="10" max="10" width="9.140625" style="83" customWidth="1"/>
    <col min="11" max="11" width="6.140625" style="83" customWidth="1"/>
    <col min="12" max="12" width="4" style="83" customWidth="1"/>
    <col min="13" max="256" width="9.140625" style="83" customWidth="1"/>
    <col min="257" max="257" width="5" style="83" customWidth="1"/>
    <col min="258" max="258" width="22.85546875" style="83" customWidth="1"/>
    <col min="259" max="259" width="18.7109375" style="83" customWidth="1"/>
    <col min="260" max="260" width="4.140625" style="83" customWidth="1"/>
    <col min="261" max="261" width="5" style="83" customWidth="1"/>
    <col min="262" max="262" width="6" style="83" customWidth="1"/>
    <col min="263" max="263" width="6.5703125" style="83" customWidth="1"/>
    <col min="264" max="264" width="2.5703125" style="83" customWidth="1"/>
    <col min="265" max="265" width="6" style="83" customWidth="1"/>
    <col min="266" max="266" width="9.140625" style="83" customWidth="1"/>
    <col min="267" max="267" width="6.140625" style="83" customWidth="1"/>
    <col min="268" max="268" width="4" style="83" customWidth="1"/>
    <col min="269" max="512" width="9.140625" style="83" customWidth="1"/>
    <col min="513" max="513" width="5" style="83" customWidth="1"/>
    <col min="514" max="514" width="22.85546875" style="83" customWidth="1"/>
    <col min="515" max="515" width="18.7109375" style="83" customWidth="1"/>
    <col min="516" max="516" width="4.140625" style="83" customWidth="1"/>
    <col min="517" max="517" width="5" style="83" customWidth="1"/>
    <col min="518" max="518" width="6" style="83" customWidth="1"/>
    <col min="519" max="519" width="6.5703125" style="83" customWidth="1"/>
    <col min="520" max="520" width="2.5703125" style="83" customWidth="1"/>
    <col min="521" max="521" width="6" style="83" customWidth="1"/>
    <col min="522" max="522" width="9.140625" style="83" customWidth="1"/>
    <col min="523" max="523" width="6.140625" style="83" customWidth="1"/>
    <col min="524" max="524" width="4" style="83" customWidth="1"/>
    <col min="525" max="768" width="9.140625" style="83" customWidth="1"/>
    <col min="769" max="769" width="5" style="83" customWidth="1"/>
    <col min="770" max="770" width="22.85546875" style="83" customWidth="1"/>
    <col min="771" max="771" width="18.7109375" style="83" customWidth="1"/>
    <col min="772" max="772" width="4.140625" style="83" customWidth="1"/>
    <col min="773" max="773" width="5" style="83" customWidth="1"/>
    <col min="774" max="774" width="6" style="83" customWidth="1"/>
    <col min="775" max="775" width="6.5703125" style="83" customWidth="1"/>
    <col min="776" max="776" width="2.5703125" style="83" customWidth="1"/>
    <col min="777" max="777" width="6" style="83" customWidth="1"/>
    <col min="778" max="778" width="9.140625" style="83" customWidth="1"/>
    <col min="779" max="779" width="6.140625" style="83" customWidth="1"/>
    <col min="780" max="780" width="4" style="83" customWidth="1"/>
    <col min="781" max="1024" width="9.140625" style="83" customWidth="1"/>
    <col min="1025" max="1025" width="5" style="83" customWidth="1"/>
    <col min="1026" max="1026" width="22.85546875" style="83" customWidth="1"/>
    <col min="1027" max="1027" width="18.7109375" style="83" customWidth="1"/>
    <col min="1028" max="1028" width="4.140625" style="83" customWidth="1"/>
    <col min="1029" max="1029" width="5" style="83" customWidth="1"/>
    <col min="1030" max="1030" width="6" style="83" customWidth="1"/>
    <col min="1031" max="1031" width="6.5703125" style="83" customWidth="1"/>
    <col min="1032" max="1032" width="2.5703125" style="83" customWidth="1"/>
    <col min="1033" max="1033" width="6" style="83" customWidth="1"/>
    <col min="1034" max="1034" width="9.140625" style="83" customWidth="1"/>
    <col min="1035" max="1035" width="6.140625" style="83" customWidth="1"/>
    <col min="1036" max="1036" width="4" style="83" customWidth="1"/>
    <col min="1037" max="1280" width="9.140625" style="83" customWidth="1"/>
    <col min="1281" max="1281" width="5" style="83" customWidth="1"/>
    <col min="1282" max="1282" width="22.85546875" style="83" customWidth="1"/>
    <col min="1283" max="1283" width="18.7109375" style="83" customWidth="1"/>
    <col min="1284" max="1284" width="4.140625" style="83" customWidth="1"/>
    <col min="1285" max="1285" width="5" style="83" customWidth="1"/>
    <col min="1286" max="1286" width="6" style="83" customWidth="1"/>
    <col min="1287" max="1287" width="6.5703125" style="83" customWidth="1"/>
    <col min="1288" max="1288" width="2.5703125" style="83" customWidth="1"/>
    <col min="1289" max="1289" width="6" style="83" customWidth="1"/>
    <col min="1290" max="1290" width="9.140625" style="83" customWidth="1"/>
    <col min="1291" max="1291" width="6.140625" style="83" customWidth="1"/>
    <col min="1292" max="1292" width="4" style="83" customWidth="1"/>
    <col min="1293" max="1536" width="9.140625" style="83" customWidth="1"/>
    <col min="1537" max="1537" width="5" style="83" customWidth="1"/>
    <col min="1538" max="1538" width="22.85546875" style="83" customWidth="1"/>
    <col min="1539" max="1539" width="18.7109375" style="83" customWidth="1"/>
    <col min="1540" max="1540" width="4.140625" style="83" customWidth="1"/>
    <col min="1541" max="1541" width="5" style="83" customWidth="1"/>
    <col min="1542" max="1542" width="6" style="83" customWidth="1"/>
    <col min="1543" max="1543" width="6.5703125" style="83" customWidth="1"/>
    <col min="1544" max="1544" width="2.5703125" style="83" customWidth="1"/>
    <col min="1545" max="1545" width="6" style="83" customWidth="1"/>
    <col min="1546" max="1546" width="9.140625" style="83" customWidth="1"/>
    <col min="1547" max="1547" width="6.140625" style="83" customWidth="1"/>
    <col min="1548" max="1548" width="4" style="83" customWidth="1"/>
    <col min="1549" max="1792" width="9.140625" style="83" customWidth="1"/>
    <col min="1793" max="1793" width="5" style="83" customWidth="1"/>
    <col min="1794" max="1794" width="22.85546875" style="83" customWidth="1"/>
    <col min="1795" max="1795" width="18.7109375" style="83" customWidth="1"/>
    <col min="1796" max="1796" width="4.140625" style="83" customWidth="1"/>
    <col min="1797" max="1797" width="5" style="83" customWidth="1"/>
    <col min="1798" max="1798" width="6" style="83" customWidth="1"/>
    <col min="1799" max="1799" width="6.5703125" style="83" customWidth="1"/>
    <col min="1800" max="1800" width="2.5703125" style="83" customWidth="1"/>
    <col min="1801" max="1801" width="6" style="83" customWidth="1"/>
    <col min="1802" max="1802" width="9.140625" style="83" customWidth="1"/>
    <col min="1803" max="1803" width="6.140625" style="83" customWidth="1"/>
    <col min="1804" max="1804" width="4" style="83" customWidth="1"/>
    <col min="1805" max="2048" width="9.140625" style="83" customWidth="1"/>
    <col min="2049" max="2049" width="5" style="83" customWidth="1"/>
    <col min="2050" max="2050" width="22.85546875" style="83" customWidth="1"/>
    <col min="2051" max="2051" width="18.7109375" style="83" customWidth="1"/>
    <col min="2052" max="2052" width="4.140625" style="83" customWidth="1"/>
    <col min="2053" max="2053" width="5" style="83" customWidth="1"/>
    <col min="2054" max="2054" width="6" style="83" customWidth="1"/>
    <col min="2055" max="2055" width="6.5703125" style="83" customWidth="1"/>
    <col min="2056" max="2056" width="2.5703125" style="83" customWidth="1"/>
    <col min="2057" max="2057" width="6" style="83" customWidth="1"/>
    <col min="2058" max="2058" width="9.140625" style="83" customWidth="1"/>
    <col min="2059" max="2059" width="6.140625" style="83" customWidth="1"/>
    <col min="2060" max="2060" width="4" style="83" customWidth="1"/>
    <col min="2061" max="2304" width="9.140625" style="83" customWidth="1"/>
    <col min="2305" max="2305" width="5" style="83" customWidth="1"/>
    <col min="2306" max="2306" width="22.85546875" style="83" customWidth="1"/>
    <col min="2307" max="2307" width="18.7109375" style="83" customWidth="1"/>
    <col min="2308" max="2308" width="4.140625" style="83" customWidth="1"/>
    <col min="2309" max="2309" width="5" style="83" customWidth="1"/>
    <col min="2310" max="2310" width="6" style="83" customWidth="1"/>
    <col min="2311" max="2311" width="6.5703125" style="83" customWidth="1"/>
    <col min="2312" max="2312" width="2.5703125" style="83" customWidth="1"/>
    <col min="2313" max="2313" width="6" style="83" customWidth="1"/>
    <col min="2314" max="2314" width="9.140625" style="83" customWidth="1"/>
    <col min="2315" max="2315" width="6.140625" style="83" customWidth="1"/>
    <col min="2316" max="2316" width="4" style="83" customWidth="1"/>
    <col min="2317" max="2560" width="9.140625" style="83" customWidth="1"/>
    <col min="2561" max="2561" width="5" style="83" customWidth="1"/>
    <col min="2562" max="2562" width="22.85546875" style="83" customWidth="1"/>
    <col min="2563" max="2563" width="18.7109375" style="83" customWidth="1"/>
    <col min="2564" max="2564" width="4.140625" style="83" customWidth="1"/>
    <col min="2565" max="2565" width="5" style="83" customWidth="1"/>
    <col min="2566" max="2566" width="6" style="83" customWidth="1"/>
    <col min="2567" max="2567" width="6.5703125" style="83" customWidth="1"/>
    <col min="2568" max="2568" width="2.5703125" style="83" customWidth="1"/>
    <col min="2569" max="2569" width="6" style="83" customWidth="1"/>
    <col min="2570" max="2570" width="9.140625" style="83" customWidth="1"/>
    <col min="2571" max="2571" width="6.140625" style="83" customWidth="1"/>
    <col min="2572" max="2572" width="4" style="83" customWidth="1"/>
    <col min="2573" max="2816" width="9.140625" style="83" customWidth="1"/>
    <col min="2817" max="2817" width="5" style="83" customWidth="1"/>
    <col min="2818" max="2818" width="22.85546875" style="83" customWidth="1"/>
    <col min="2819" max="2819" width="18.7109375" style="83" customWidth="1"/>
    <col min="2820" max="2820" width="4.140625" style="83" customWidth="1"/>
    <col min="2821" max="2821" width="5" style="83" customWidth="1"/>
    <col min="2822" max="2822" width="6" style="83" customWidth="1"/>
    <col min="2823" max="2823" width="6.5703125" style="83" customWidth="1"/>
    <col min="2824" max="2824" width="2.5703125" style="83" customWidth="1"/>
    <col min="2825" max="2825" width="6" style="83" customWidth="1"/>
    <col min="2826" max="2826" width="9.140625" style="83" customWidth="1"/>
    <col min="2827" max="2827" width="6.140625" style="83" customWidth="1"/>
    <col min="2828" max="2828" width="4" style="83" customWidth="1"/>
    <col min="2829" max="3072" width="9.140625" style="83" customWidth="1"/>
    <col min="3073" max="3073" width="5" style="83" customWidth="1"/>
    <col min="3074" max="3074" width="22.85546875" style="83" customWidth="1"/>
    <col min="3075" max="3075" width="18.7109375" style="83" customWidth="1"/>
    <col min="3076" max="3076" width="4.140625" style="83" customWidth="1"/>
    <col min="3077" max="3077" width="5" style="83" customWidth="1"/>
    <col min="3078" max="3078" width="6" style="83" customWidth="1"/>
    <col min="3079" max="3079" width="6.5703125" style="83" customWidth="1"/>
    <col min="3080" max="3080" width="2.5703125" style="83" customWidth="1"/>
    <col min="3081" max="3081" width="6" style="83" customWidth="1"/>
    <col min="3082" max="3082" width="9.140625" style="83" customWidth="1"/>
    <col min="3083" max="3083" width="6.140625" style="83" customWidth="1"/>
    <col min="3084" max="3084" width="4" style="83" customWidth="1"/>
    <col min="3085" max="3328" width="9.140625" style="83" customWidth="1"/>
    <col min="3329" max="3329" width="5" style="83" customWidth="1"/>
    <col min="3330" max="3330" width="22.85546875" style="83" customWidth="1"/>
    <col min="3331" max="3331" width="18.7109375" style="83" customWidth="1"/>
    <col min="3332" max="3332" width="4.140625" style="83" customWidth="1"/>
    <col min="3333" max="3333" width="5" style="83" customWidth="1"/>
    <col min="3334" max="3334" width="6" style="83" customWidth="1"/>
    <col min="3335" max="3335" width="6.5703125" style="83" customWidth="1"/>
    <col min="3336" max="3336" width="2.5703125" style="83" customWidth="1"/>
    <col min="3337" max="3337" width="6" style="83" customWidth="1"/>
    <col min="3338" max="3338" width="9.140625" style="83" customWidth="1"/>
    <col min="3339" max="3339" width="6.140625" style="83" customWidth="1"/>
    <col min="3340" max="3340" width="4" style="83" customWidth="1"/>
    <col min="3341" max="3584" width="9.140625" style="83" customWidth="1"/>
    <col min="3585" max="3585" width="5" style="83" customWidth="1"/>
    <col min="3586" max="3586" width="22.85546875" style="83" customWidth="1"/>
    <col min="3587" max="3587" width="18.7109375" style="83" customWidth="1"/>
    <col min="3588" max="3588" width="4.140625" style="83" customWidth="1"/>
    <col min="3589" max="3589" width="5" style="83" customWidth="1"/>
    <col min="3590" max="3590" width="6" style="83" customWidth="1"/>
    <col min="3591" max="3591" width="6.5703125" style="83" customWidth="1"/>
    <col min="3592" max="3592" width="2.5703125" style="83" customWidth="1"/>
    <col min="3593" max="3593" width="6" style="83" customWidth="1"/>
    <col min="3594" max="3594" width="9.140625" style="83" customWidth="1"/>
    <col min="3595" max="3595" width="6.140625" style="83" customWidth="1"/>
    <col min="3596" max="3596" width="4" style="83" customWidth="1"/>
    <col min="3597" max="3840" width="9.140625" style="83" customWidth="1"/>
    <col min="3841" max="3841" width="5" style="83" customWidth="1"/>
    <col min="3842" max="3842" width="22.85546875" style="83" customWidth="1"/>
    <col min="3843" max="3843" width="18.7109375" style="83" customWidth="1"/>
    <col min="3844" max="3844" width="4.140625" style="83" customWidth="1"/>
    <col min="3845" max="3845" width="5" style="83" customWidth="1"/>
    <col min="3846" max="3846" width="6" style="83" customWidth="1"/>
    <col min="3847" max="3847" width="6.5703125" style="83" customWidth="1"/>
    <col min="3848" max="3848" width="2.5703125" style="83" customWidth="1"/>
    <col min="3849" max="3849" width="6" style="83" customWidth="1"/>
    <col min="3850" max="3850" width="9.140625" style="83" customWidth="1"/>
    <col min="3851" max="3851" width="6.140625" style="83" customWidth="1"/>
    <col min="3852" max="3852" width="4" style="83" customWidth="1"/>
    <col min="3853" max="4096" width="9.140625" style="83" customWidth="1"/>
    <col min="4097" max="4097" width="5" style="83" customWidth="1"/>
    <col min="4098" max="4098" width="22.85546875" style="83" customWidth="1"/>
    <col min="4099" max="4099" width="18.7109375" style="83" customWidth="1"/>
    <col min="4100" max="4100" width="4.140625" style="83" customWidth="1"/>
    <col min="4101" max="4101" width="5" style="83" customWidth="1"/>
    <col min="4102" max="4102" width="6" style="83" customWidth="1"/>
    <col min="4103" max="4103" width="6.5703125" style="83" customWidth="1"/>
    <col min="4104" max="4104" width="2.5703125" style="83" customWidth="1"/>
    <col min="4105" max="4105" width="6" style="83" customWidth="1"/>
    <col min="4106" max="4106" width="9.140625" style="83" customWidth="1"/>
    <col min="4107" max="4107" width="6.140625" style="83" customWidth="1"/>
    <col min="4108" max="4108" width="4" style="83" customWidth="1"/>
    <col min="4109" max="4352" width="9.140625" style="83" customWidth="1"/>
    <col min="4353" max="4353" width="5" style="83" customWidth="1"/>
    <col min="4354" max="4354" width="22.85546875" style="83" customWidth="1"/>
    <col min="4355" max="4355" width="18.7109375" style="83" customWidth="1"/>
    <col min="4356" max="4356" width="4.140625" style="83" customWidth="1"/>
    <col min="4357" max="4357" width="5" style="83" customWidth="1"/>
    <col min="4358" max="4358" width="6" style="83" customWidth="1"/>
    <col min="4359" max="4359" width="6.5703125" style="83" customWidth="1"/>
    <col min="4360" max="4360" width="2.5703125" style="83" customWidth="1"/>
    <col min="4361" max="4361" width="6" style="83" customWidth="1"/>
    <col min="4362" max="4362" width="9.140625" style="83" customWidth="1"/>
    <col min="4363" max="4363" width="6.140625" style="83" customWidth="1"/>
    <col min="4364" max="4364" width="4" style="83" customWidth="1"/>
    <col min="4365" max="4608" width="9.140625" style="83" customWidth="1"/>
    <col min="4609" max="4609" width="5" style="83" customWidth="1"/>
    <col min="4610" max="4610" width="22.85546875" style="83" customWidth="1"/>
    <col min="4611" max="4611" width="18.7109375" style="83" customWidth="1"/>
    <col min="4612" max="4612" width="4.140625" style="83" customWidth="1"/>
    <col min="4613" max="4613" width="5" style="83" customWidth="1"/>
    <col min="4614" max="4614" width="6" style="83" customWidth="1"/>
    <col min="4615" max="4615" width="6.5703125" style="83" customWidth="1"/>
    <col min="4616" max="4616" width="2.5703125" style="83" customWidth="1"/>
    <col min="4617" max="4617" width="6" style="83" customWidth="1"/>
    <col min="4618" max="4618" width="9.140625" style="83" customWidth="1"/>
    <col min="4619" max="4619" width="6.140625" style="83" customWidth="1"/>
    <col min="4620" max="4620" width="4" style="83" customWidth="1"/>
    <col min="4621" max="4864" width="9.140625" style="83" customWidth="1"/>
    <col min="4865" max="4865" width="5" style="83" customWidth="1"/>
    <col min="4866" max="4866" width="22.85546875" style="83" customWidth="1"/>
    <col min="4867" max="4867" width="18.7109375" style="83" customWidth="1"/>
    <col min="4868" max="4868" width="4.140625" style="83" customWidth="1"/>
    <col min="4869" max="4869" width="5" style="83" customWidth="1"/>
    <col min="4870" max="4870" width="6" style="83" customWidth="1"/>
    <col min="4871" max="4871" width="6.5703125" style="83" customWidth="1"/>
    <col min="4872" max="4872" width="2.5703125" style="83" customWidth="1"/>
    <col min="4873" max="4873" width="6" style="83" customWidth="1"/>
    <col min="4874" max="4874" width="9.140625" style="83" customWidth="1"/>
    <col min="4875" max="4875" width="6.140625" style="83" customWidth="1"/>
    <col min="4876" max="4876" width="4" style="83" customWidth="1"/>
    <col min="4877" max="5120" width="9.140625" style="83" customWidth="1"/>
    <col min="5121" max="5121" width="5" style="83" customWidth="1"/>
    <col min="5122" max="5122" width="22.85546875" style="83" customWidth="1"/>
    <col min="5123" max="5123" width="18.7109375" style="83" customWidth="1"/>
    <col min="5124" max="5124" width="4.140625" style="83" customWidth="1"/>
    <col min="5125" max="5125" width="5" style="83" customWidth="1"/>
    <col min="5126" max="5126" width="6" style="83" customWidth="1"/>
    <col min="5127" max="5127" width="6.5703125" style="83" customWidth="1"/>
    <col min="5128" max="5128" width="2.5703125" style="83" customWidth="1"/>
    <col min="5129" max="5129" width="6" style="83" customWidth="1"/>
    <col min="5130" max="5130" width="9.140625" style="83" customWidth="1"/>
    <col min="5131" max="5131" width="6.140625" style="83" customWidth="1"/>
    <col min="5132" max="5132" width="4" style="83" customWidth="1"/>
    <col min="5133" max="5376" width="9.140625" style="83" customWidth="1"/>
    <col min="5377" max="5377" width="5" style="83" customWidth="1"/>
    <col min="5378" max="5378" width="22.85546875" style="83" customWidth="1"/>
    <col min="5379" max="5379" width="18.7109375" style="83" customWidth="1"/>
    <col min="5380" max="5380" width="4.140625" style="83" customWidth="1"/>
    <col min="5381" max="5381" width="5" style="83" customWidth="1"/>
    <col min="5382" max="5382" width="6" style="83" customWidth="1"/>
    <col min="5383" max="5383" width="6.5703125" style="83" customWidth="1"/>
    <col min="5384" max="5384" width="2.5703125" style="83" customWidth="1"/>
    <col min="5385" max="5385" width="6" style="83" customWidth="1"/>
    <col min="5386" max="5386" width="9.140625" style="83" customWidth="1"/>
    <col min="5387" max="5387" width="6.140625" style="83" customWidth="1"/>
    <col min="5388" max="5388" width="4" style="83" customWidth="1"/>
    <col min="5389" max="5632" width="9.140625" style="83" customWidth="1"/>
    <col min="5633" max="5633" width="5" style="83" customWidth="1"/>
    <col min="5634" max="5634" width="22.85546875" style="83" customWidth="1"/>
    <col min="5635" max="5635" width="18.7109375" style="83" customWidth="1"/>
    <col min="5636" max="5636" width="4.140625" style="83" customWidth="1"/>
    <col min="5637" max="5637" width="5" style="83" customWidth="1"/>
    <col min="5638" max="5638" width="6" style="83" customWidth="1"/>
    <col min="5639" max="5639" width="6.5703125" style="83" customWidth="1"/>
    <col min="5640" max="5640" width="2.5703125" style="83" customWidth="1"/>
    <col min="5641" max="5641" width="6" style="83" customWidth="1"/>
    <col min="5642" max="5642" width="9.140625" style="83" customWidth="1"/>
    <col min="5643" max="5643" width="6.140625" style="83" customWidth="1"/>
    <col min="5644" max="5644" width="4" style="83" customWidth="1"/>
    <col min="5645" max="5888" width="9.140625" style="83" customWidth="1"/>
    <col min="5889" max="5889" width="5" style="83" customWidth="1"/>
    <col min="5890" max="5890" width="22.85546875" style="83" customWidth="1"/>
    <col min="5891" max="5891" width="18.7109375" style="83" customWidth="1"/>
    <col min="5892" max="5892" width="4.140625" style="83" customWidth="1"/>
    <col min="5893" max="5893" width="5" style="83" customWidth="1"/>
    <col min="5894" max="5894" width="6" style="83" customWidth="1"/>
    <col min="5895" max="5895" width="6.5703125" style="83" customWidth="1"/>
    <col min="5896" max="5896" width="2.5703125" style="83" customWidth="1"/>
    <col min="5897" max="5897" width="6" style="83" customWidth="1"/>
    <col min="5898" max="5898" width="9.140625" style="83" customWidth="1"/>
    <col min="5899" max="5899" width="6.140625" style="83" customWidth="1"/>
    <col min="5900" max="5900" width="4" style="83" customWidth="1"/>
    <col min="5901" max="6144" width="9.140625" style="83" customWidth="1"/>
    <col min="6145" max="6145" width="5" style="83" customWidth="1"/>
    <col min="6146" max="6146" width="22.85546875" style="83" customWidth="1"/>
    <col min="6147" max="6147" width="18.7109375" style="83" customWidth="1"/>
    <col min="6148" max="6148" width="4.140625" style="83" customWidth="1"/>
    <col min="6149" max="6149" width="5" style="83" customWidth="1"/>
    <col min="6150" max="6150" width="6" style="83" customWidth="1"/>
    <col min="6151" max="6151" width="6.5703125" style="83" customWidth="1"/>
    <col min="6152" max="6152" width="2.5703125" style="83" customWidth="1"/>
    <col min="6153" max="6153" width="6" style="83" customWidth="1"/>
    <col min="6154" max="6154" width="9.140625" style="83" customWidth="1"/>
    <col min="6155" max="6155" width="6.140625" style="83" customWidth="1"/>
    <col min="6156" max="6156" width="4" style="83" customWidth="1"/>
    <col min="6157" max="6400" width="9.140625" style="83" customWidth="1"/>
    <col min="6401" max="6401" width="5" style="83" customWidth="1"/>
    <col min="6402" max="6402" width="22.85546875" style="83" customWidth="1"/>
    <col min="6403" max="6403" width="18.7109375" style="83" customWidth="1"/>
    <col min="6404" max="6404" width="4.140625" style="83" customWidth="1"/>
    <col min="6405" max="6405" width="5" style="83" customWidth="1"/>
    <col min="6406" max="6406" width="6" style="83" customWidth="1"/>
    <col min="6407" max="6407" width="6.5703125" style="83" customWidth="1"/>
    <col min="6408" max="6408" width="2.5703125" style="83" customWidth="1"/>
    <col min="6409" max="6409" width="6" style="83" customWidth="1"/>
    <col min="6410" max="6410" width="9.140625" style="83" customWidth="1"/>
    <col min="6411" max="6411" width="6.140625" style="83" customWidth="1"/>
    <col min="6412" max="6412" width="4" style="83" customWidth="1"/>
    <col min="6413" max="6656" width="9.140625" style="83" customWidth="1"/>
    <col min="6657" max="6657" width="5" style="83" customWidth="1"/>
    <col min="6658" max="6658" width="22.85546875" style="83" customWidth="1"/>
    <col min="6659" max="6659" width="18.7109375" style="83" customWidth="1"/>
    <col min="6660" max="6660" width="4.140625" style="83" customWidth="1"/>
    <col min="6661" max="6661" width="5" style="83" customWidth="1"/>
    <col min="6662" max="6662" width="6" style="83" customWidth="1"/>
    <col min="6663" max="6663" width="6.5703125" style="83" customWidth="1"/>
    <col min="6664" max="6664" width="2.5703125" style="83" customWidth="1"/>
    <col min="6665" max="6665" width="6" style="83" customWidth="1"/>
    <col min="6666" max="6666" width="9.140625" style="83" customWidth="1"/>
    <col min="6667" max="6667" width="6.140625" style="83" customWidth="1"/>
    <col min="6668" max="6668" width="4" style="83" customWidth="1"/>
    <col min="6669" max="6912" width="9.140625" style="83" customWidth="1"/>
    <col min="6913" max="6913" width="5" style="83" customWidth="1"/>
    <col min="6914" max="6914" width="22.85546875" style="83" customWidth="1"/>
    <col min="6915" max="6915" width="18.7109375" style="83" customWidth="1"/>
    <col min="6916" max="6916" width="4.140625" style="83" customWidth="1"/>
    <col min="6917" max="6917" width="5" style="83" customWidth="1"/>
    <col min="6918" max="6918" width="6" style="83" customWidth="1"/>
    <col min="6919" max="6919" width="6.5703125" style="83" customWidth="1"/>
    <col min="6920" max="6920" width="2.5703125" style="83" customWidth="1"/>
    <col min="6921" max="6921" width="6" style="83" customWidth="1"/>
    <col min="6922" max="6922" width="9.140625" style="83" customWidth="1"/>
    <col min="6923" max="6923" width="6.140625" style="83" customWidth="1"/>
    <col min="6924" max="6924" width="4" style="83" customWidth="1"/>
    <col min="6925" max="7168" width="9.140625" style="83" customWidth="1"/>
    <col min="7169" max="7169" width="5" style="83" customWidth="1"/>
    <col min="7170" max="7170" width="22.85546875" style="83" customWidth="1"/>
    <col min="7171" max="7171" width="18.7109375" style="83" customWidth="1"/>
    <col min="7172" max="7172" width="4.140625" style="83" customWidth="1"/>
    <col min="7173" max="7173" width="5" style="83" customWidth="1"/>
    <col min="7174" max="7174" width="6" style="83" customWidth="1"/>
    <col min="7175" max="7175" width="6.5703125" style="83" customWidth="1"/>
    <col min="7176" max="7176" width="2.5703125" style="83" customWidth="1"/>
    <col min="7177" max="7177" width="6" style="83" customWidth="1"/>
    <col min="7178" max="7178" width="9.140625" style="83" customWidth="1"/>
    <col min="7179" max="7179" width="6.140625" style="83" customWidth="1"/>
    <col min="7180" max="7180" width="4" style="83" customWidth="1"/>
    <col min="7181" max="7424" width="9.140625" style="83" customWidth="1"/>
    <col min="7425" max="7425" width="5" style="83" customWidth="1"/>
    <col min="7426" max="7426" width="22.85546875" style="83" customWidth="1"/>
    <col min="7427" max="7427" width="18.7109375" style="83" customWidth="1"/>
    <col min="7428" max="7428" width="4.140625" style="83" customWidth="1"/>
    <col min="7429" max="7429" width="5" style="83" customWidth="1"/>
    <col min="7430" max="7430" width="6" style="83" customWidth="1"/>
    <col min="7431" max="7431" width="6.5703125" style="83" customWidth="1"/>
    <col min="7432" max="7432" width="2.5703125" style="83" customWidth="1"/>
    <col min="7433" max="7433" width="6" style="83" customWidth="1"/>
    <col min="7434" max="7434" width="9.140625" style="83" customWidth="1"/>
    <col min="7435" max="7435" width="6.140625" style="83" customWidth="1"/>
    <col min="7436" max="7436" width="4" style="83" customWidth="1"/>
    <col min="7437" max="7680" width="9.140625" style="83" customWidth="1"/>
    <col min="7681" max="7681" width="5" style="83" customWidth="1"/>
    <col min="7682" max="7682" width="22.85546875" style="83" customWidth="1"/>
    <col min="7683" max="7683" width="18.7109375" style="83" customWidth="1"/>
    <col min="7684" max="7684" width="4.140625" style="83" customWidth="1"/>
    <col min="7685" max="7685" width="5" style="83" customWidth="1"/>
    <col min="7686" max="7686" width="6" style="83" customWidth="1"/>
    <col min="7687" max="7687" width="6.5703125" style="83" customWidth="1"/>
    <col min="7688" max="7688" width="2.5703125" style="83" customWidth="1"/>
    <col min="7689" max="7689" width="6" style="83" customWidth="1"/>
    <col min="7690" max="7690" width="9.140625" style="83" customWidth="1"/>
    <col min="7691" max="7691" width="6.140625" style="83" customWidth="1"/>
    <col min="7692" max="7692" width="4" style="83" customWidth="1"/>
    <col min="7693" max="7936" width="9.140625" style="83" customWidth="1"/>
    <col min="7937" max="7937" width="5" style="83" customWidth="1"/>
    <col min="7938" max="7938" width="22.85546875" style="83" customWidth="1"/>
    <col min="7939" max="7939" width="18.7109375" style="83" customWidth="1"/>
    <col min="7940" max="7940" width="4.140625" style="83" customWidth="1"/>
    <col min="7941" max="7941" width="5" style="83" customWidth="1"/>
    <col min="7942" max="7942" width="6" style="83" customWidth="1"/>
    <col min="7943" max="7943" width="6.5703125" style="83" customWidth="1"/>
    <col min="7944" max="7944" width="2.5703125" style="83" customWidth="1"/>
    <col min="7945" max="7945" width="6" style="83" customWidth="1"/>
    <col min="7946" max="7946" width="9.140625" style="83" customWidth="1"/>
    <col min="7947" max="7947" width="6.140625" style="83" customWidth="1"/>
    <col min="7948" max="7948" width="4" style="83" customWidth="1"/>
    <col min="7949" max="8192" width="9.140625" style="83" customWidth="1"/>
    <col min="8193" max="8193" width="5" style="83" customWidth="1"/>
    <col min="8194" max="8194" width="22.85546875" style="83" customWidth="1"/>
    <col min="8195" max="8195" width="18.7109375" style="83" customWidth="1"/>
    <col min="8196" max="8196" width="4.140625" style="83" customWidth="1"/>
    <col min="8197" max="8197" width="5" style="83" customWidth="1"/>
    <col min="8198" max="8198" width="6" style="83" customWidth="1"/>
    <col min="8199" max="8199" width="6.5703125" style="83" customWidth="1"/>
    <col min="8200" max="8200" width="2.5703125" style="83" customWidth="1"/>
    <col min="8201" max="8201" width="6" style="83" customWidth="1"/>
    <col min="8202" max="8202" width="9.140625" style="83" customWidth="1"/>
    <col min="8203" max="8203" width="6.140625" style="83" customWidth="1"/>
    <col min="8204" max="8204" width="4" style="83" customWidth="1"/>
    <col min="8205" max="8448" width="9.140625" style="83" customWidth="1"/>
    <col min="8449" max="8449" width="5" style="83" customWidth="1"/>
    <col min="8450" max="8450" width="22.85546875" style="83" customWidth="1"/>
    <col min="8451" max="8451" width="18.7109375" style="83" customWidth="1"/>
    <col min="8452" max="8452" width="4.140625" style="83" customWidth="1"/>
    <col min="8453" max="8453" width="5" style="83" customWidth="1"/>
    <col min="8454" max="8454" width="6" style="83" customWidth="1"/>
    <col min="8455" max="8455" width="6.5703125" style="83" customWidth="1"/>
    <col min="8456" max="8456" width="2.5703125" style="83" customWidth="1"/>
    <col min="8457" max="8457" width="6" style="83" customWidth="1"/>
    <col min="8458" max="8458" width="9.140625" style="83" customWidth="1"/>
    <col min="8459" max="8459" width="6.140625" style="83" customWidth="1"/>
    <col min="8460" max="8460" width="4" style="83" customWidth="1"/>
    <col min="8461" max="8704" width="9.140625" style="83" customWidth="1"/>
    <col min="8705" max="8705" width="5" style="83" customWidth="1"/>
    <col min="8706" max="8706" width="22.85546875" style="83" customWidth="1"/>
    <col min="8707" max="8707" width="18.7109375" style="83" customWidth="1"/>
    <col min="8708" max="8708" width="4.140625" style="83" customWidth="1"/>
    <col min="8709" max="8709" width="5" style="83" customWidth="1"/>
    <col min="8710" max="8710" width="6" style="83" customWidth="1"/>
    <col min="8711" max="8711" width="6.5703125" style="83" customWidth="1"/>
    <col min="8712" max="8712" width="2.5703125" style="83" customWidth="1"/>
    <col min="8713" max="8713" width="6" style="83" customWidth="1"/>
    <col min="8714" max="8714" width="9.140625" style="83" customWidth="1"/>
    <col min="8715" max="8715" width="6.140625" style="83" customWidth="1"/>
    <col min="8716" max="8716" width="4" style="83" customWidth="1"/>
    <col min="8717" max="8960" width="9.140625" style="83" customWidth="1"/>
    <col min="8961" max="8961" width="5" style="83" customWidth="1"/>
    <col min="8962" max="8962" width="22.85546875" style="83" customWidth="1"/>
    <col min="8963" max="8963" width="18.7109375" style="83" customWidth="1"/>
    <col min="8964" max="8964" width="4.140625" style="83" customWidth="1"/>
    <col min="8965" max="8965" width="5" style="83" customWidth="1"/>
    <col min="8966" max="8966" width="6" style="83" customWidth="1"/>
    <col min="8967" max="8967" width="6.5703125" style="83" customWidth="1"/>
    <col min="8968" max="8968" width="2.5703125" style="83" customWidth="1"/>
    <col min="8969" max="8969" width="6" style="83" customWidth="1"/>
    <col min="8970" max="8970" width="9.140625" style="83" customWidth="1"/>
    <col min="8971" max="8971" width="6.140625" style="83" customWidth="1"/>
    <col min="8972" max="8972" width="4" style="83" customWidth="1"/>
    <col min="8973" max="9216" width="9.140625" style="83" customWidth="1"/>
    <col min="9217" max="9217" width="5" style="83" customWidth="1"/>
    <col min="9218" max="9218" width="22.85546875" style="83" customWidth="1"/>
    <col min="9219" max="9219" width="18.7109375" style="83" customWidth="1"/>
    <col min="9220" max="9220" width="4.140625" style="83" customWidth="1"/>
    <col min="9221" max="9221" width="5" style="83" customWidth="1"/>
    <col min="9222" max="9222" width="6" style="83" customWidth="1"/>
    <col min="9223" max="9223" width="6.5703125" style="83" customWidth="1"/>
    <col min="9224" max="9224" width="2.5703125" style="83" customWidth="1"/>
    <col min="9225" max="9225" width="6" style="83" customWidth="1"/>
    <col min="9226" max="9226" width="9.140625" style="83" customWidth="1"/>
    <col min="9227" max="9227" width="6.140625" style="83" customWidth="1"/>
    <col min="9228" max="9228" width="4" style="83" customWidth="1"/>
    <col min="9229" max="9472" width="9.140625" style="83" customWidth="1"/>
    <col min="9473" max="9473" width="5" style="83" customWidth="1"/>
    <col min="9474" max="9474" width="22.85546875" style="83" customWidth="1"/>
    <col min="9475" max="9475" width="18.7109375" style="83" customWidth="1"/>
    <col min="9476" max="9476" width="4.140625" style="83" customWidth="1"/>
    <col min="9477" max="9477" width="5" style="83" customWidth="1"/>
    <col min="9478" max="9478" width="6" style="83" customWidth="1"/>
    <col min="9479" max="9479" width="6.5703125" style="83" customWidth="1"/>
    <col min="9480" max="9480" width="2.5703125" style="83" customWidth="1"/>
    <col min="9481" max="9481" width="6" style="83" customWidth="1"/>
    <col min="9482" max="9482" width="9.140625" style="83" customWidth="1"/>
    <col min="9483" max="9483" width="6.140625" style="83" customWidth="1"/>
    <col min="9484" max="9484" width="4" style="83" customWidth="1"/>
    <col min="9485" max="9728" width="9.140625" style="83" customWidth="1"/>
    <col min="9729" max="9729" width="5" style="83" customWidth="1"/>
    <col min="9730" max="9730" width="22.85546875" style="83" customWidth="1"/>
    <col min="9731" max="9731" width="18.7109375" style="83" customWidth="1"/>
    <col min="9732" max="9732" width="4.140625" style="83" customWidth="1"/>
    <col min="9733" max="9733" width="5" style="83" customWidth="1"/>
    <col min="9734" max="9734" width="6" style="83" customWidth="1"/>
    <col min="9735" max="9735" width="6.5703125" style="83" customWidth="1"/>
    <col min="9736" max="9736" width="2.5703125" style="83" customWidth="1"/>
    <col min="9737" max="9737" width="6" style="83" customWidth="1"/>
    <col min="9738" max="9738" width="9.140625" style="83" customWidth="1"/>
    <col min="9739" max="9739" width="6.140625" style="83" customWidth="1"/>
    <col min="9740" max="9740" width="4" style="83" customWidth="1"/>
    <col min="9741" max="9984" width="9.140625" style="83" customWidth="1"/>
    <col min="9985" max="9985" width="5" style="83" customWidth="1"/>
    <col min="9986" max="9986" width="22.85546875" style="83" customWidth="1"/>
    <col min="9987" max="9987" width="18.7109375" style="83" customWidth="1"/>
    <col min="9988" max="9988" width="4.140625" style="83" customWidth="1"/>
    <col min="9989" max="9989" width="5" style="83" customWidth="1"/>
    <col min="9990" max="9990" width="6" style="83" customWidth="1"/>
    <col min="9991" max="9991" width="6.5703125" style="83" customWidth="1"/>
    <col min="9992" max="9992" width="2.5703125" style="83" customWidth="1"/>
    <col min="9993" max="9993" width="6" style="83" customWidth="1"/>
    <col min="9994" max="9994" width="9.140625" style="83" customWidth="1"/>
    <col min="9995" max="9995" width="6.140625" style="83" customWidth="1"/>
    <col min="9996" max="9996" width="4" style="83" customWidth="1"/>
    <col min="9997" max="10240" width="9.140625" style="83" customWidth="1"/>
    <col min="10241" max="10241" width="5" style="83" customWidth="1"/>
    <col min="10242" max="10242" width="22.85546875" style="83" customWidth="1"/>
    <col min="10243" max="10243" width="18.7109375" style="83" customWidth="1"/>
    <col min="10244" max="10244" width="4.140625" style="83" customWidth="1"/>
    <col min="10245" max="10245" width="5" style="83" customWidth="1"/>
    <col min="10246" max="10246" width="6" style="83" customWidth="1"/>
    <col min="10247" max="10247" width="6.5703125" style="83" customWidth="1"/>
    <col min="10248" max="10248" width="2.5703125" style="83" customWidth="1"/>
    <col min="10249" max="10249" width="6" style="83" customWidth="1"/>
    <col min="10250" max="10250" width="9.140625" style="83" customWidth="1"/>
    <col min="10251" max="10251" width="6.140625" style="83" customWidth="1"/>
    <col min="10252" max="10252" width="4" style="83" customWidth="1"/>
    <col min="10253" max="10496" width="9.140625" style="83" customWidth="1"/>
    <col min="10497" max="10497" width="5" style="83" customWidth="1"/>
    <col min="10498" max="10498" width="22.85546875" style="83" customWidth="1"/>
    <col min="10499" max="10499" width="18.7109375" style="83" customWidth="1"/>
    <col min="10500" max="10500" width="4.140625" style="83" customWidth="1"/>
    <col min="10501" max="10501" width="5" style="83" customWidth="1"/>
    <col min="10502" max="10502" width="6" style="83" customWidth="1"/>
    <col min="10503" max="10503" width="6.5703125" style="83" customWidth="1"/>
    <col min="10504" max="10504" width="2.5703125" style="83" customWidth="1"/>
    <col min="10505" max="10505" width="6" style="83" customWidth="1"/>
    <col min="10506" max="10506" width="9.140625" style="83" customWidth="1"/>
    <col min="10507" max="10507" width="6.140625" style="83" customWidth="1"/>
    <col min="10508" max="10508" width="4" style="83" customWidth="1"/>
    <col min="10509" max="10752" width="9.140625" style="83" customWidth="1"/>
    <col min="10753" max="10753" width="5" style="83" customWidth="1"/>
    <col min="10754" max="10754" width="22.85546875" style="83" customWidth="1"/>
    <col min="10755" max="10755" width="18.7109375" style="83" customWidth="1"/>
    <col min="10756" max="10756" width="4.140625" style="83" customWidth="1"/>
    <col min="10757" max="10757" width="5" style="83" customWidth="1"/>
    <col min="10758" max="10758" width="6" style="83" customWidth="1"/>
    <col min="10759" max="10759" width="6.5703125" style="83" customWidth="1"/>
    <col min="10760" max="10760" width="2.5703125" style="83" customWidth="1"/>
    <col min="10761" max="10761" width="6" style="83" customWidth="1"/>
    <col min="10762" max="10762" width="9.140625" style="83" customWidth="1"/>
    <col min="10763" max="10763" width="6.140625" style="83" customWidth="1"/>
    <col min="10764" max="10764" width="4" style="83" customWidth="1"/>
    <col min="10765" max="11008" width="9.140625" style="83" customWidth="1"/>
    <col min="11009" max="11009" width="5" style="83" customWidth="1"/>
    <col min="11010" max="11010" width="22.85546875" style="83" customWidth="1"/>
    <col min="11011" max="11011" width="18.7109375" style="83" customWidth="1"/>
    <col min="11012" max="11012" width="4.140625" style="83" customWidth="1"/>
    <col min="11013" max="11013" width="5" style="83" customWidth="1"/>
    <col min="11014" max="11014" width="6" style="83" customWidth="1"/>
    <col min="11015" max="11015" width="6.5703125" style="83" customWidth="1"/>
    <col min="11016" max="11016" width="2.5703125" style="83" customWidth="1"/>
    <col min="11017" max="11017" width="6" style="83" customWidth="1"/>
    <col min="11018" max="11018" width="9.140625" style="83" customWidth="1"/>
    <col min="11019" max="11019" width="6.140625" style="83" customWidth="1"/>
    <col min="11020" max="11020" width="4" style="83" customWidth="1"/>
    <col min="11021" max="11264" width="9.140625" style="83" customWidth="1"/>
    <col min="11265" max="11265" width="5" style="83" customWidth="1"/>
    <col min="11266" max="11266" width="22.85546875" style="83" customWidth="1"/>
    <col min="11267" max="11267" width="18.7109375" style="83" customWidth="1"/>
    <col min="11268" max="11268" width="4.140625" style="83" customWidth="1"/>
    <col min="11269" max="11269" width="5" style="83" customWidth="1"/>
    <col min="11270" max="11270" width="6" style="83" customWidth="1"/>
    <col min="11271" max="11271" width="6.5703125" style="83" customWidth="1"/>
    <col min="11272" max="11272" width="2.5703125" style="83" customWidth="1"/>
    <col min="11273" max="11273" width="6" style="83" customWidth="1"/>
    <col min="11274" max="11274" width="9.140625" style="83" customWidth="1"/>
    <col min="11275" max="11275" width="6.140625" style="83" customWidth="1"/>
    <col min="11276" max="11276" width="4" style="83" customWidth="1"/>
    <col min="11277" max="11520" width="9.140625" style="83" customWidth="1"/>
    <col min="11521" max="11521" width="5" style="83" customWidth="1"/>
    <col min="11522" max="11522" width="22.85546875" style="83" customWidth="1"/>
    <col min="11523" max="11523" width="18.7109375" style="83" customWidth="1"/>
    <col min="11524" max="11524" width="4.140625" style="83" customWidth="1"/>
    <col min="11525" max="11525" width="5" style="83" customWidth="1"/>
    <col min="11526" max="11526" width="6" style="83" customWidth="1"/>
    <col min="11527" max="11527" width="6.5703125" style="83" customWidth="1"/>
    <col min="11528" max="11528" width="2.5703125" style="83" customWidth="1"/>
    <col min="11529" max="11529" width="6" style="83" customWidth="1"/>
    <col min="11530" max="11530" width="9.140625" style="83" customWidth="1"/>
    <col min="11531" max="11531" width="6.140625" style="83" customWidth="1"/>
    <col min="11532" max="11532" width="4" style="83" customWidth="1"/>
    <col min="11533" max="11776" width="9.140625" style="83" customWidth="1"/>
    <col min="11777" max="11777" width="5" style="83" customWidth="1"/>
    <col min="11778" max="11778" width="22.85546875" style="83" customWidth="1"/>
    <col min="11779" max="11779" width="18.7109375" style="83" customWidth="1"/>
    <col min="11780" max="11780" width="4.140625" style="83" customWidth="1"/>
    <col min="11781" max="11781" width="5" style="83" customWidth="1"/>
    <col min="11782" max="11782" width="6" style="83" customWidth="1"/>
    <col min="11783" max="11783" width="6.5703125" style="83" customWidth="1"/>
    <col min="11784" max="11784" width="2.5703125" style="83" customWidth="1"/>
    <col min="11785" max="11785" width="6" style="83" customWidth="1"/>
    <col min="11786" max="11786" width="9.140625" style="83" customWidth="1"/>
    <col min="11787" max="11787" width="6.140625" style="83" customWidth="1"/>
    <col min="11788" max="11788" width="4" style="83" customWidth="1"/>
    <col min="11789" max="12032" width="9.140625" style="83" customWidth="1"/>
    <col min="12033" max="12033" width="5" style="83" customWidth="1"/>
    <col min="12034" max="12034" width="22.85546875" style="83" customWidth="1"/>
    <col min="12035" max="12035" width="18.7109375" style="83" customWidth="1"/>
    <col min="12036" max="12036" width="4.140625" style="83" customWidth="1"/>
    <col min="12037" max="12037" width="5" style="83" customWidth="1"/>
    <col min="12038" max="12038" width="6" style="83" customWidth="1"/>
    <col min="12039" max="12039" width="6.5703125" style="83" customWidth="1"/>
    <col min="12040" max="12040" width="2.5703125" style="83" customWidth="1"/>
    <col min="12041" max="12041" width="6" style="83" customWidth="1"/>
    <col min="12042" max="12042" width="9.140625" style="83" customWidth="1"/>
    <col min="12043" max="12043" width="6.140625" style="83" customWidth="1"/>
    <col min="12044" max="12044" width="4" style="83" customWidth="1"/>
    <col min="12045" max="12288" width="9.140625" style="83" customWidth="1"/>
    <col min="12289" max="12289" width="5" style="83" customWidth="1"/>
    <col min="12290" max="12290" width="22.85546875" style="83" customWidth="1"/>
    <col min="12291" max="12291" width="18.7109375" style="83" customWidth="1"/>
    <col min="12292" max="12292" width="4.140625" style="83" customWidth="1"/>
    <col min="12293" max="12293" width="5" style="83" customWidth="1"/>
    <col min="12294" max="12294" width="6" style="83" customWidth="1"/>
    <col min="12295" max="12295" width="6.5703125" style="83" customWidth="1"/>
    <col min="12296" max="12296" width="2.5703125" style="83" customWidth="1"/>
    <col min="12297" max="12297" width="6" style="83" customWidth="1"/>
    <col min="12298" max="12298" width="9.140625" style="83" customWidth="1"/>
    <col min="12299" max="12299" width="6.140625" style="83" customWidth="1"/>
    <col min="12300" max="12300" width="4" style="83" customWidth="1"/>
    <col min="12301" max="12544" width="9.140625" style="83" customWidth="1"/>
    <col min="12545" max="12545" width="5" style="83" customWidth="1"/>
    <col min="12546" max="12546" width="22.85546875" style="83" customWidth="1"/>
    <col min="12547" max="12547" width="18.7109375" style="83" customWidth="1"/>
    <col min="12548" max="12548" width="4.140625" style="83" customWidth="1"/>
    <col min="12549" max="12549" width="5" style="83" customWidth="1"/>
    <col min="12550" max="12550" width="6" style="83" customWidth="1"/>
    <col min="12551" max="12551" width="6.5703125" style="83" customWidth="1"/>
    <col min="12552" max="12552" width="2.5703125" style="83" customWidth="1"/>
    <col min="12553" max="12553" width="6" style="83" customWidth="1"/>
    <col min="12554" max="12554" width="9.140625" style="83" customWidth="1"/>
    <col min="12555" max="12555" width="6.140625" style="83" customWidth="1"/>
    <col min="12556" max="12556" width="4" style="83" customWidth="1"/>
    <col min="12557" max="12800" width="9.140625" style="83" customWidth="1"/>
    <col min="12801" max="12801" width="5" style="83" customWidth="1"/>
    <col min="12802" max="12802" width="22.85546875" style="83" customWidth="1"/>
    <col min="12803" max="12803" width="18.7109375" style="83" customWidth="1"/>
    <col min="12804" max="12804" width="4.140625" style="83" customWidth="1"/>
    <col min="12805" max="12805" width="5" style="83" customWidth="1"/>
    <col min="12806" max="12806" width="6" style="83" customWidth="1"/>
    <col min="12807" max="12807" width="6.5703125" style="83" customWidth="1"/>
    <col min="12808" max="12808" width="2.5703125" style="83" customWidth="1"/>
    <col min="12809" max="12809" width="6" style="83" customWidth="1"/>
    <col min="12810" max="12810" width="9.140625" style="83" customWidth="1"/>
    <col min="12811" max="12811" width="6.140625" style="83" customWidth="1"/>
    <col min="12812" max="12812" width="4" style="83" customWidth="1"/>
    <col min="12813" max="13056" width="9.140625" style="83" customWidth="1"/>
    <col min="13057" max="13057" width="5" style="83" customWidth="1"/>
    <col min="13058" max="13058" width="22.85546875" style="83" customWidth="1"/>
    <col min="13059" max="13059" width="18.7109375" style="83" customWidth="1"/>
    <col min="13060" max="13060" width="4.140625" style="83" customWidth="1"/>
    <col min="13061" max="13061" width="5" style="83" customWidth="1"/>
    <col min="13062" max="13062" width="6" style="83" customWidth="1"/>
    <col min="13063" max="13063" width="6.5703125" style="83" customWidth="1"/>
    <col min="13064" max="13064" width="2.5703125" style="83" customWidth="1"/>
    <col min="13065" max="13065" width="6" style="83" customWidth="1"/>
    <col min="13066" max="13066" width="9.140625" style="83" customWidth="1"/>
    <col min="13067" max="13067" width="6.140625" style="83" customWidth="1"/>
    <col min="13068" max="13068" width="4" style="83" customWidth="1"/>
    <col min="13069" max="13312" width="9.140625" style="83" customWidth="1"/>
    <col min="13313" max="13313" width="5" style="83" customWidth="1"/>
    <col min="13314" max="13314" width="22.85546875" style="83" customWidth="1"/>
    <col min="13315" max="13315" width="18.7109375" style="83" customWidth="1"/>
    <col min="13316" max="13316" width="4.140625" style="83" customWidth="1"/>
    <col min="13317" max="13317" width="5" style="83" customWidth="1"/>
    <col min="13318" max="13318" width="6" style="83" customWidth="1"/>
    <col min="13319" max="13319" width="6.5703125" style="83" customWidth="1"/>
    <col min="13320" max="13320" width="2.5703125" style="83" customWidth="1"/>
    <col min="13321" max="13321" width="6" style="83" customWidth="1"/>
    <col min="13322" max="13322" width="9.140625" style="83" customWidth="1"/>
    <col min="13323" max="13323" width="6.140625" style="83" customWidth="1"/>
    <col min="13324" max="13324" width="4" style="83" customWidth="1"/>
    <col min="13325" max="13568" width="9.140625" style="83" customWidth="1"/>
    <col min="13569" max="13569" width="5" style="83" customWidth="1"/>
    <col min="13570" max="13570" width="22.85546875" style="83" customWidth="1"/>
    <col min="13571" max="13571" width="18.7109375" style="83" customWidth="1"/>
    <col min="13572" max="13572" width="4.140625" style="83" customWidth="1"/>
    <col min="13573" max="13573" width="5" style="83" customWidth="1"/>
    <col min="13574" max="13574" width="6" style="83" customWidth="1"/>
    <col min="13575" max="13575" width="6.5703125" style="83" customWidth="1"/>
    <col min="13576" max="13576" width="2.5703125" style="83" customWidth="1"/>
    <col min="13577" max="13577" width="6" style="83" customWidth="1"/>
    <col min="13578" max="13578" width="9.140625" style="83" customWidth="1"/>
    <col min="13579" max="13579" width="6.140625" style="83" customWidth="1"/>
    <col min="13580" max="13580" width="4" style="83" customWidth="1"/>
    <col min="13581" max="13824" width="9.140625" style="83" customWidth="1"/>
    <col min="13825" max="13825" width="5" style="83" customWidth="1"/>
    <col min="13826" max="13826" width="22.85546875" style="83" customWidth="1"/>
    <col min="13827" max="13827" width="18.7109375" style="83" customWidth="1"/>
    <col min="13828" max="13828" width="4.140625" style="83" customWidth="1"/>
    <col min="13829" max="13829" width="5" style="83" customWidth="1"/>
    <col min="13830" max="13830" width="6" style="83" customWidth="1"/>
    <col min="13831" max="13831" width="6.5703125" style="83" customWidth="1"/>
    <col min="13832" max="13832" width="2.5703125" style="83" customWidth="1"/>
    <col min="13833" max="13833" width="6" style="83" customWidth="1"/>
    <col min="13834" max="13834" width="9.140625" style="83" customWidth="1"/>
    <col min="13835" max="13835" width="6.140625" style="83" customWidth="1"/>
    <col min="13836" max="13836" width="4" style="83" customWidth="1"/>
    <col min="13837" max="14080" width="9.140625" style="83" customWidth="1"/>
    <col min="14081" max="14081" width="5" style="83" customWidth="1"/>
    <col min="14082" max="14082" width="22.85546875" style="83" customWidth="1"/>
    <col min="14083" max="14083" width="18.7109375" style="83" customWidth="1"/>
    <col min="14084" max="14084" width="4.140625" style="83" customWidth="1"/>
    <col min="14085" max="14085" width="5" style="83" customWidth="1"/>
    <col min="14086" max="14086" width="6" style="83" customWidth="1"/>
    <col min="14087" max="14087" width="6.5703125" style="83" customWidth="1"/>
    <col min="14088" max="14088" width="2.5703125" style="83" customWidth="1"/>
    <col min="14089" max="14089" width="6" style="83" customWidth="1"/>
    <col min="14090" max="14090" width="9.140625" style="83" customWidth="1"/>
    <col min="14091" max="14091" width="6.140625" style="83" customWidth="1"/>
    <col min="14092" max="14092" width="4" style="83" customWidth="1"/>
    <col min="14093" max="14336" width="9.140625" style="83" customWidth="1"/>
    <col min="14337" max="14337" width="5" style="83" customWidth="1"/>
    <col min="14338" max="14338" width="22.85546875" style="83" customWidth="1"/>
    <col min="14339" max="14339" width="18.7109375" style="83" customWidth="1"/>
    <col min="14340" max="14340" width="4.140625" style="83" customWidth="1"/>
    <col min="14341" max="14341" width="5" style="83" customWidth="1"/>
    <col min="14342" max="14342" width="6" style="83" customWidth="1"/>
    <col min="14343" max="14343" width="6.5703125" style="83" customWidth="1"/>
    <col min="14344" max="14344" width="2.5703125" style="83" customWidth="1"/>
    <col min="14345" max="14345" width="6" style="83" customWidth="1"/>
    <col min="14346" max="14346" width="9.140625" style="83" customWidth="1"/>
    <col min="14347" max="14347" width="6.140625" style="83" customWidth="1"/>
    <col min="14348" max="14348" width="4" style="83" customWidth="1"/>
    <col min="14349" max="14592" width="9.140625" style="83" customWidth="1"/>
    <col min="14593" max="14593" width="5" style="83" customWidth="1"/>
    <col min="14594" max="14594" width="22.85546875" style="83" customWidth="1"/>
    <col min="14595" max="14595" width="18.7109375" style="83" customWidth="1"/>
    <col min="14596" max="14596" width="4.140625" style="83" customWidth="1"/>
    <col min="14597" max="14597" width="5" style="83" customWidth="1"/>
    <col min="14598" max="14598" width="6" style="83" customWidth="1"/>
    <col min="14599" max="14599" width="6.5703125" style="83" customWidth="1"/>
    <col min="14600" max="14600" width="2.5703125" style="83" customWidth="1"/>
    <col min="14601" max="14601" width="6" style="83" customWidth="1"/>
    <col min="14602" max="14602" width="9.140625" style="83" customWidth="1"/>
    <col min="14603" max="14603" width="6.140625" style="83" customWidth="1"/>
    <col min="14604" max="14604" width="4" style="83" customWidth="1"/>
    <col min="14605" max="14848" width="9.140625" style="83" customWidth="1"/>
    <col min="14849" max="14849" width="5" style="83" customWidth="1"/>
    <col min="14850" max="14850" width="22.85546875" style="83" customWidth="1"/>
    <col min="14851" max="14851" width="18.7109375" style="83" customWidth="1"/>
    <col min="14852" max="14852" width="4.140625" style="83" customWidth="1"/>
    <col min="14853" max="14853" width="5" style="83" customWidth="1"/>
    <col min="14854" max="14854" width="6" style="83" customWidth="1"/>
    <col min="14855" max="14855" width="6.5703125" style="83" customWidth="1"/>
    <col min="14856" max="14856" width="2.5703125" style="83" customWidth="1"/>
    <col min="14857" max="14857" width="6" style="83" customWidth="1"/>
    <col min="14858" max="14858" width="9.140625" style="83" customWidth="1"/>
    <col min="14859" max="14859" width="6.140625" style="83" customWidth="1"/>
    <col min="14860" max="14860" width="4" style="83" customWidth="1"/>
    <col min="14861" max="15104" width="9.140625" style="83" customWidth="1"/>
    <col min="15105" max="15105" width="5" style="83" customWidth="1"/>
    <col min="15106" max="15106" width="22.85546875" style="83" customWidth="1"/>
    <col min="15107" max="15107" width="18.7109375" style="83" customWidth="1"/>
    <col min="15108" max="15108" width="4.140625" style="83" customWidth="1"/>
    <col min="15109" max="15109" width="5" style="83" customWidth="1"/>
    <col min="15110" max="15110" width="6" style="83" customWidth="1"/>
    <col min="15111" max="15111" width="6.5703125" style="83" customWidth="1"/>
    <col min="15112" max="15112" width="2.5703125" style="83" customWidth="1"/>
    <col min="15113" max="15113" width="6" style="83" customWidth="1"/>
    <col min="15114" max="15114" width="9.140625" style="83" customWidth="1"/>
    <col min="15115" max="15115" width="6.140625" style="83" customWidth="1"/>
    <col min="15116" max="15116" width="4" style="83" customWidth="1"/>
    <col min="15117" max="15360" width="9.140625" style="83" customWidth="1"/>
    <col min="15361" max="15361" width="5" style="83" customWidth="1"/>
    <col min="15362" max="15362" width="22.85546875" style="83" customWidth="1"/>
    <col min="15363" max="15363" width="18.7109375" style="83" customWidth="1"/>
    <col min="15364" max="15364" width="4.140625" style="83" customWidth="1"/>
    <col min="15365" max="15365" width="5" style="83" customWidth="1"/>
    <col min="15366" max="15366" width="6" style="83" customWidth="1"/>
    <col min="15367" max="15367" width="6.5703125" style="83" customWidth="1"/>
    <col min="15368" max="15368" width="2.5703125" style="83" customWidth="1"/>
    <col min="15369" max="15369" width="6" style="83" customWidth="1"/>
    <col min="15370" max="15370" width="9.140625" style="83" customWidth="1"/>
    <col min="15371" max="15371" width="6.140625" style="83" customWidth="1"/>
    <col min="15372" max="15372" width="4" style="83" customWidth="1"/>
    <col min="15373" max="15616" width="9.140625" style="83" customWidth="1"/>
    <col min="15617" max="15617" width="5" style="83" customWidth="1"/>
    <col min="15618" max="15618" width="22.85546875" style="83" customWidth="1"/>
    <col min="15619" max="15619" width="18.7109375" style="83" customWidth="1"/>
    <col min="15620" max="15620" width="4.140625" style="83" customWidth="1"/>
    <col min="15621" max="15621" width="5" style="83" customWidth="1"/>
    <col min="15622" max="15622" width="6" style="83" customWidth="1"/>
    <col min="15623" max="15623" width="6.5703125" style="83" customWidth="1"/>
    <col min="15624" max="15624" width="2.5703125" style="83" customWidth="1"/>
    <col min="15625" max="15625" width="6" style="83" customWidth="1"/>
    <col min="15626" max="15626" width="9.140625" style="83" customWidth="1"/>
    <col min="15627" max="15627" width="6.140625" style="83" customWidth="1"/>
    <col min="15628" max="15628" width="4" style="83" customWidth="1"/>
    <col min="15629" max="15872" width="9.140625" style="83" customWidth="1"/>
    <col min="15873" max="15873" width="5" style="83" customWidth="1"/>
    <col min="15874" max="15874" width="22.85546875" style="83" customWidth="1"/>
    <col min="15875" max="15875" width="18.7109375" style="83" customWidth="1"/>
    <col min="15876" max="15876" width="4.140625" style="83" customWidth="1"/>
    <col min="15877" max="15877" width="5" style="83" customWidth="1"/>
    <col min="15878" max="15878" width="6" style="83" customWidth="1"/>
    <col min="15879" max="15879" width="6.5703125" style="83" customWidth="1"/>
    <col min="15880" max="15880" width="2.5703125" style="83" customWidth="1"/>
    <col min="15881" max="15881" width="6" style="83" customWidth="1"/>
    <col min="15882" max="15882" width="9.140625" style="83" customWidth="1"/>
    <col min="15883" max="15883" width="6.140625" style="83" customWidth="1"/>
    <col min="15884" max="15884" width="4" style="83" customWidth="1"/>
    <col min="15885" max="16128" width="9.140625" style="83" customWidth="1"/>
    <col min="16129" max="16129" width="5" style="83" customWidth="1"/>
    <col min="16130" max="16130" width="22.85546875" style="83" customWidth="1"/>
    <col min="16131" max="16131" width="18.7109375" style="83" customWidth="1"/>
    <col min="16132" max="16132" width="4.140625" style="83" customWidth="1"/>
    <col min="16133" max="16133" width="5" style="83" customWidth="1"/>
    <col min="16134" max="16134" width="6" style="83" customWidth="1"/>
    <col min="16135" max="16135" width="6.5703125" style="83" customWidth="1"/>
    <col min="16136" max="16136" width="2.5703125" style="83" customWidth="1"/>
    <col min="16137" max="16137" width="6" style="83" customWidth="1"/>
    <col min="16138" max="16138" width="9.140625" style="83" customWidth="1"/>
    <col min="16139" max="16139" width="6.140625" style="83" customWidth="1"/>
    <col min="16140" max="16140" width="4" style="83" customWidth="1"/>
    <col min="16141" max="16384" width="9.140625" style="83" customWidth="1"/>
  </cols>
  <sheetData>
    <row r="1" spans="1:12" ht="11.85" customHeight="1" x14ac:dyDescent="0.2">
      <c r="A1" s="212" t="s">
        <v>283</v>
      </c>
      <c r="B1" s="212"/>
      <c r="C1" s="212"/>
      <c r="D1" s="212"/>
      <c r="K1" s="213" t="s">
        <v>284</v>
      </c>
      <c r="L1" s="213"/>
    </row>
    <row r="2" spans="1:12" ht="5.85" customHeight="1" x14ac:dyDescent="0.2"/>
    <row r="3" spans="1:12" ht="22.9" customHeight="1" x14ac:dyDescent="0.2">
      <c r="C3" s="214" t="s">
        <v>285</v>
      </c>
      <c r="D3" s="214"/>
      <c r="E3" s="214"/>
      <c r="F3" s="214"/>
      <c r="G3" s="214"/>
    </row>
    <row r="4" spans="1:12" ht="5.85" customHeight="1" x14ac:dyDescent="0.2"/>
    <row r="5" spans="1:12" ht="17.649999999999999" customHeight="1" x14ac:dyDescent="0.2">
      <c r="A5" s="215" t="s">
        <v>286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</row>
    <row r="6" spans="1:12" ht="11.1" customHeight="1" x14ac:dyDescent="0.2">
      <c r="B6" s="84"/>
      <c r="C6" s="84"/>
      <c r="D6" s="84"/>
      <c r="E6" s="84"/>
      <c r="F6" s="84"/>
      <c r="G6" s="84"/>
      <c r="H6" s="84"/>
      <c r="I6" s="84"/>
      <c r="J6" s="84"/>
      <c r="K6" s="84"/>
    </row>
    <row r="7" spans="1:12" ht="23.45" customHeight="1" x14ac:dyDescent="0.2">
      <c r="A7" s="85"/>
      <c r="B7" s="216" t="s">
        <v>287</v>
      </c>
      <c r="C7" s="216"/>
      <c r="D7" s="217" t="s">
        <v>288</v>
      </c>
      <c r="E7" s="217"/>
      <c r="F7" s="86" t="s">
        <v>233</v>
      </c>
      <c r="G7" s="217" t="s">
        <v>5</v>
      </c>
      <c r="H7" s="217"/>
      <c r="I7" s="86" t="s">
        <v>233</v>
      </c>
      <c r="J7" s="87" t="s">
        <v>289</v>
      </c>
      <c r="K7" s="86" t="s">
        <v>233</v>
      </c>
      <c r="L7" s="88"/>
    </row>
    <row r="8" spans="1:12" ht="16.899999999999999" customHeight="1" x14ac:dyDescent="0.2">
      <c r="A8" s="85"/>
      <c r="B8" s="211" t="s">
        <v>290</v>
      </c>
      <c r="C8" s="211"/>
      <c r="D8" s="210">
        <v>133694.24</v>
      </c>
      <c r="E8" s="210"/>
      <c r="F8" s="89">
        <v>100</v>
      </c>
      <c r="G8" s="207" t="s">
        <v>128</v>
      </c>
      <c r="H8" s="207"/>
      <c r="I8" s="89">
        <v>0</v>
      </c>
      <c r="J8" s="90">
        <v>133694.24</v>
      </c>
      <c r="K8" s="89">
        <v>0</v>
      </c>
      <c r="L8" s="88"/>
    </row>
    <row r="9" spans="1:12" ht="17.649999999999999" customHeight="1" x14ac:dyDescent="0.2">
      <c r="A9" s="85"/>
      <c r="B9" s="201" t="s">
        <v>291</v>
      </c>
      <c r="C9" s="201"/>
      <c r="D9" s="208">
        <v>119557.82</v>
      </c>
      <c r="E9" s="208"/>
      <c r="F9" s="91">
        <v>89.43</v>
      </c>
      <c r="G9" s="202" t="s">
        <v>128</v>
      </c>
      <c r="H9" s="202"/>
      <c r="I9" s="91">
        <v>0</v>
      </c>
      <c r="J9" s="92">
        <v>119557.82</v>
      </c>
      <c r="K9" s="91">
        <v>0</v>
      </c>
      <c r="L9" s="88"/>
    </row>
    <row r="10" spans="1:12" ht="17.649999999999999" customHeight="1" x14ac:dyDescent="0.2">
      <c r="A10" s="85"/>
      <c r="B10" s="201" t="s">
        <v>292</v>
      </c>
      <c r="C10" s="201"/>
      <c r="D10" s="202" t="s">
        <v>128</v>
      </c>
      <c r="E10" s="202"/>
      <c r="F10" s="91">
        <v>0</v>
      </c>
      <c r="G10" s="202" t="s">
        <v>128</v>
      </c>
      <c r="H10" s="202"/>
      <c r="I10" s="91">
        <v>0</v>
      </c>
      <c r="J10" s="91" t="s">
        <v>128</v>
      </c>
      <c r="K10" s="91">
        <v>0</v>
      </c>
      <c r="L10" s="88"/>
    </row>
    <row r="11" spans="1:12" ht="16.899999999999999" customHeight="1" x14ac:dyDescent="0.2">
      <c r="A11" s="85"/>
      <c r="B11" s="201" t="s">
        <v>293</v>
      </c>
      <c r="C11" s="201"/>
      <c r="D11" s="208">
        <v>83808.42</v>
      </c>
      <c r="E11" s="208"/>
      <c r="F11" s="91">
        <v>62.69</v>
      </c>
      <c r="G11" s="202" t="s">
        <v>128</v>
      </c>
      <c r="H11" s="202"/>
      <c r="I11" s="91">
        <v>0</v>
      </c>
      <c r="J11" s="92">
        <v>83808.42</v>
      </c>
      <c r="K11" s="91">
        <v>0</v>
      </c>
      <c r="L11" s="88"/>
    </row>
    <row r="12" spans="1:12" ht="17.649999999999999" customHeight="1" x14ac:dyDescent="0.2">
      <c r="A12" s="85"/>
      <c r="B12" s="203" t="s">
        <v>294</v>
      </c>
      <c r="C12" s="203"/>
      <c r="D12" s="205">
        <v>35749.4</v>
      </c>
      <c r="E12" s="205"/>
      <c r="F12" s="93">
        <v>29.9</v>
      </c>
      <c r="G12" s="204" t="s">
        <v>128</v>
      </c>
      <c r="H12" s="204"/>
      <c r="I12" s="93">
        <v>0</v>
      </c>
      <c r="J12" s="94">
        <v>35749.4</v>
      </c>
      <c r="K12" s="93">
        <v>0</v>
      </c>
      <c r="L12" s="88"/>
    </row>
    <row r="13" spans="1:12" ht="17.649999999999999" customHeight="1" x14ac:dyDescent="0.2">
      <c r="A13" s="85"/>
      <c r="B13" s="206" t="s">
        <v>295</v>
      </c>
      <c r="C13" s="206"/>
      <c r="D13" s="210">
        <v>14136.42</v>
      </c>
      <c r="E13" s="210"/>
      <c r="F13" s="89">
        <v>10.57</v>
      </c>
      <c r="G13" s="207" t="s">
        <v>128</v>
      </c>
      <c r="H13" s="207"/>
      <c r="I13" s="89">
        <v>0</v>
      </c>
      <c r="J13" s="90">
        <v>14136.42</v>
      </c>
      <c r="K13" s="89">
        <v>0</v>
      </c>
      <c r="L13" s="88"/>
    </row>
    <row r="14" spans="1:12" ht="16.899999999999999" customHeight="1" x14ac:dyDescent="0.2">
      <c r="A14" s="85"/>
      <c r="B14" s="201" t="s">
        <v>296</v>
      </c>
      <c r="C14" s="201"/>
      <c r="D14" s="202" t="s">
        <v>128</v>
      </c>
      <c r="E14" s="202"/>
      <c r="F14" s="91">
        <v>0</v>
      </c>
      <c r="G14" s="202" t="s">
        <v>128</v>
      </c>
      <c r="H14" s="202"/>
      <c r="I14" s="91">
        <v>0</v>
      </c>
      <c r="J14" s="91" t="s">
        <v>128</v>
      </c>
      <c r="K14" s="91">
        <v>0</v>
      </c>
      <c r="L14" s="88"/>
    </row>
    <row r="15" spans="1:12" ht="17.649999999999999" customHeight="1" x14ac:dyDescent="0.2">
      <c r="A15" s="85"/>
      <c r="B15" s="201" t="s">
        <v>297</v>
      </c>
      <c r="C15" s="201"/>
      <c r="D15" s="202" t="s">
        <v>128</v>
      </c>
      <c r="E15" s="202"/>
      <c r="F15" s="91">
        <v>0</v>
      </c>
      <c r="G15" s="202" t="s">
        <v>128</v>
      </c>
      <c r="H15" s="202"/>
      <c r="I15" s="91">
        <v>0</v>
      </c>
      <c r="J15" s="91" t="s">
        <v>128</v>
      </c>
      <c r="K15" s="91">
        <v>0</v>
      </c>
      <c r="L15" s="88"/>
    </row>
    <row r="16" spans="1:12" ht="16.899999999999999" customHeight="1" x14ac:dyDescent="0.2">
      <c r="A16" s="85"/>
      <c r="B16" s="201" t="s">
        <v>298</v>
      </c>
      <c r="C16" s="201"/>
      <c r="D16" s="202" t="s">
        <v>128</v>
      </c>
      <c r="E16" s="202"/>
      <c r="F16" s="91">
        <v>0</v>
      </c>
      <c r="G16" s="202" t="s">
        <v>128</v>
      </c>
      <c r="H16" s="202"/>
      <c r="I16" s="91">
        <v>0</v>
      </c>
      <c r="J16" s="91" t="s">
        <v>128</v>
      </c>
      <c r="K16" s="91">
        <v>0</v>
      </c>
      <c r="L16" s="88"/>
    </row>
    <row r="17" spans="1:12" ht="17.649999999999999" customHeight="1" x14ac:dyDescent="0.2">
      <c r="A17" s="85"/>
      <c r="B17" s="203" t="s">
        <v>299</v>
      </c>
      <c r="C17" s="203"/>
      <c r="D17" s="205">
        <v>14136.42</v>
      </c>
      <c r="E17" s="205"/>
      <c r="F17" s="93">
        <v>10.57</v>
      </c>
      <c r="G17" s="204" t="s">
        <v>128</v>
      </c>
      <c r="H17" s="204"/>
      <c r="I17" s="93">
        <v>0</v>
      </c>
      <c r="J17" s="94">
        <v>14136.42</v>
      </c>
      <c r="K17" s="93">
        <v>0</v>
      </c>
      <c r="L17" s="88"/>
    </row>
    <row r="18" spans="1:12" ht="17.649999999999999" customHeight="1" x14ac:dyDescent="0.2">
      <c r="A18" s="85"/>
      <c r="B18" s="206" t="s">
        <v>300</v>
      </c>
      <c r="C18" s="206"/>
      <c r="D18" s="207" t="s">
        <v>128</v>
      </c>
      <c r="E18" s="207"/>
      <c r="F18" s="89">
        <v>0</v>
      </c>
      <c r="G18" s="207" t="s">
        <v>128</v>
      </c>
      <c r="H18" s="207"/>
      <c r="I18" s="89">
        <v>0</v>
      </c>
      <c r="J18" s="89" t="s">
        <v>128</v>
      </c>
      <c r="K18" s="89">
        <v>0</v>
      </c>
      <c r="L18" s="88"/>
    </row>
    <row r="19" spans="1:12" ht="17.649999999999999" customHeight="1" x14ac:dyDescent="0.2">
      <c r="A19" s="85"/>
      <c r="B19" s="201" t="s">
        <v>301</v>
      </c>
      <c r="C19" s="201"/>
      <c r="D19" s="208">
        <v>5650</v>
      </c>
      <c r="E19" s="208"/>
      <c r="F19" s="91">
        <v>4.2300000000000004</v>
      </c>
      <c r="G19" s="202" t="s">
        <v>128</v>
      </c>
      <c r="H19" s="202"/>
      <c r="I19" s="91">
        <v>0</v>
      </c>
      <c r="J19" s="92">
        <v>5650</v>
      </c>
      <c r="K19" s="91">
        <v>0</v>
      </c>
      <c r="L19" s="88"/>
    </row>
    <row r="20" spans="1:12" ht="16.899999999999999" customHeight="1" x14ac:dyDescent="0.2">
      <c r="A20" s="85"/>
      <c r="B20" s="203" t="s">
        <v>302</v>
      </c>
      <c r="C20" s="203"/>
      <c r="D20" s="205">
        <v>44235.82</v>
      </c>
      <c r="E20" s="205"/>
      <c r="F20" s="93">
        <v>33.090000000000003</v>
      </c>
      <c r="G20" s="204" t="s">
        <v>128</v>
      </c>
      <c r="H20" s="204"/>
      <c r="I20" s="93">
        <v>0</v>
      </c>
      <c r="J20" s="94">
        <v>44235.82</v>
      </c>
      <c r="K20" s="93">
        <v>0</v>
      </c>
      <c r="L20" s="88"/>
    </row>
    <row r="21" spans="1:12" ht="17.649999999999999" customHeight="1" x14ac:dyDescent="0.2">
      <c r="A21" s="85"/>
      <c r="B21" s="206" t="s">
        <v>303</v>
      </c>
      <c r="C21" s="206"/>
      <c r="D21" s="207" t="s">
        <v>128</v>
      </c>
      <c r="E21" s="207"/>
      <c r="F21" s="89">
        <v>0</v>
      </c>
      <c r="G21" s="207" t="s">
        <v>128</v>
      </c>
      <c r="H21" s="207"/>
      <c r="I21" s="89">
        <v>0</v>
      </c>
      <c r="J21" s="89" t="s">
        <v>128</v>
      </c>
      <c r="K21" s="89">
        <v>0</v>
      </c>
      <c r="L21" s="88"/>
    </row>
    <row r="22" spans="1:12" ht="17.649999999999999" customHeight="1" x14ac:dyDescent="0.2">
      <c r="A22" s="85"/>
      <c r="B22" s="201" t="s">
        <v>304</v>
      </c>
      <c r="C22" s="201"/>
      <c r="D22" s="202" t="s">
        <v>128</v>
      </c>
      <c r="E22" s="202"/>
      <c r="F22" s="91">
        <v>0</v>
      </c>
      <c r="G22" s="202" t="s">
        <v>128</v>
      </c>
      <c r="H22" s="202"/>
      <c r="I22" s="91">
        <v>0</v>
      </c>
      <c r="J22" s="91" t="s">
        <v>128</v>
      </c>
      <c r="K22" s="91">
        <v>0</v>
      </c>
      <c r="L22" s="88"/>
    </row>
    <row r="23" spans="1:12" ht="16.899999999999999" customHeight="1" x14ac:dyDescent="0.2">
      <c r="A23" s="85"/>
      <c r="B23" s="201" t="s">
        <v>305</v>
      </c>
      <c r="C23" s="201"/>
      <c r="D23" s="202" t="s">
        <v>128</v>
      </c>
      <c r="E23" s="202"/>
      <c r="F23" s="91">
        <v>0</v>
      </c>
      <c r="G23" s="202" t="s">
        <v>128</v>
      </c>
      <c r="H23" s="202"/>
      <c r="I23" s="91">
        <v>0</v>
      </c>
      <c r="J23" s="91" t="s">
        <v>128</v>
      </c>
      <c r="K23" s="91">
        <v>0</v>
      </c>
      <c r="L23" s="88"/>
    </row>
    <row r="24" spans="1:12" ht="17.649999999999999" customHeight="1" x14ac:dyDescent="0.2">
      <c r="A24" s="85"/>
      <c r="B24" s="201" t="s">
        <v>306</v>
      </c>
      <c r="C24" s="201"/>
      <c r="D24" s="208">
        <v>21144.71</v>
      </c>
      <c r="E24" s="208"/>
      <c r="F24" s="91">
        <v>15.82</v>
      </c>
      <c r="G24" s="202" t="s">
        <v>128</v>
      </c>
      <c r="H24" s="202"/>
      <c r="I24" s="91">
        <v>0</v>
      </c>
      <c r="J24" s="92">
        <v>21144.71</v>
      </c>
      <c r="K24" s="91">
        <v>0</v>
      </c>
      <c r="L24" s="88"/>
    </row>
    <row r="25" spans="1:12" ht="16.899999999999999" customHeight="1" x14ac:dyDescent="0.2">
      <c r="A25" s="85"/>
      <c r="B25" s="209" t="s">
        <v>307</v>
      </c>
      <c r="C25" s="209"/>
      <c r="D25" s="205">
        <v>23091.11</v>
      </c>
      <c r="E25" s="205"/>
      <c r="F25" s="93">
        <v>17.27</v>
      </c>
      <c r="G25" s="204" t="s">
        <v>128</v>
      </c>
      <c r="H25" s="204"/>
      <c r="I25" s="93">
        <v>0</v>
      </c>
      <c r="J25" s="94">
        <v>23091.11</v>
      </c>
      <c r="K25" s="93">
        <v>0</v>
      </c>
      <c r="L25" s="88"/>
    </row>
    <row r="26" spans="1:12" ht="17.649999999999999" customHeight="1" x14ac:dyDescent="0.2">
      <c r="A26" s="85"/>
      <c r="B26" s="206" t="s">
        <v>308</v>
      </c>
      <c r="C26" s="206"/>
      <c r="D26" s="207" t="s">
        <v>128</v>
      </c>
      <c r="E26" s="207"/>
      <c r="F26" s="89">
        <v>0</v>
      </c>
      <c r="G26" s="207" t="s">
        <v>128</v>
      </c>
      <c r="H26" s="207"/>
      <c r="I26" s="89">
        <v>0</v>
      </c>
      <c r="J26" s="89" t="s">
        <v>128</v>
      </c>
      <c r="K26" s="89">
        <v>0</v>
      </c>
      <c r="L26" s="88"/>
    </row>
    <row r="27" spans="1:12" ht="17.649999999999999" customHeight="1" x14ac:dyDescent="0.2">
      <c r="A27" s="85"/>
      <c r="B27" s="201" t="s">
        <v>309</v>
      </c>
      <c r="C27" s="201"/>
      <c r="D27" s="208">
        <v>2.62</v>
      </c>
      <c r="E27" s="208"/>
      <c r="F27" s="91">
        <v>0</v>
      </c>
      <c r="G27" s="202" t="s">
        <v>128</v>
      </c>
      <c r="H27" s="202"/>
      <c r="I27" s="91">
        <v>0</v>
      </c>
      <c r="J27" s="92">
        <v>2.62</v>
      </c>
      <c r="K27" s="91">
        <v>0</v>
      </c>
      <c r="L27" s="88"/>
    </row>
    <row r="28" spans="1:12" ht="17.649999999999999" customHeight="1" x14ac:dyDescent="0.2">
      <c r="A28" s="85"/>
      <c r="B28" s="201" t="s">
        <v>310</v>
      </c>
      <c r="C28" s="201"/>
      <c r="D28" s="208">
        <v>3906.82</v>
      </c>
      <c r="E28" s="208"/>
      <c r="F28" s="91">
        <v>2.92</v>
      </c>
      <c r="G28" s="202" t="s">
        <v>128</v>
      </c>
      <c r="H28" s="202"/>
      <c r="I28" s="91">
        <v>0</v>
      </c>
      <c r="J28" s="92">
        <v>3906.82</v>
      </c>
      <c r="K28" s="91">
        <v>0</v>
      </c>
      <c r="L28" s="88"/>
    </row>
    <row r="29" spans="1:12" ht="16.899999999999999" customHeight="1" x14ac:dyDescent="0.2">
      <c r="A29" s="85"/>
      <c r="B29" s="201" t="s">
        <v>311</v>
      </c>
      <c r="C29" s="201"/>
      <c r="D29" s="208">
        <v>2.73</v>
      </c>
      <c r="E29" s="208"/>
      <c r="F29" s="91">
        <v>0</v>
      </c>
      <c r="G29" s="202" t="s">
        <v>128</v>
      </c>
      <c r="H29" s="202"/>
      <c r="I29" s="91">
        <v>0</v>
      </c>
      <c r="J29" s="92">
        <v>2.73</v>
      </c>
      <c r="K29" s="91">
        <v>0</v>
      </c>
      <c r="L29" s="88"/>
    </row>
    <row r="30" spans="1:12" ht="17.649999999999999" customHeight="1" x14ac:dyDescent="0.2">
      <c r="A30" s="85"/>
      <c r="B30" s="203" t="s">
        <v>312</v>
      </c>
      <c r="C30" s="203"/>
      <c r="D30" s="205">
        <v>19184.18</v>
      </c>
      <c r="E30" s="205"/>
      <c r="F30" s="93">
        <v>14.35</v>
      </c>
      <c r="G30" s="204" t="s">
        <v>128</v>
      </c>
      <c r="H30" s="204"/>
      <c r="I30" s="93">
        <v>0</v>
      </c>
      <c r="J30" s="94">
        <v>19184.18</v>
      </c>
      <c r="K30" s="93">
        <v>0</v>
      </c>
      <c r="L30" s="88"/>
    </row>
    <row r="31" spans="1:12" ht="17.649999999999999" customHeight="1" x14ac:dyDescent="0.2">
      <c r="A31" s="85"/>
      <c r="B31" s="206" t="s">
        <v>313</v>
      </c>
      <c r="C31" s="206"/>
      <c r="D31" s="207" t="s">
        <v>128</v>
      </c>
      <c r="E31" s="207"/>
      <c r="F31" s="89">
        <v>0</v>
      </c>
      <c r="G31" s="207" t="s">
        <v>128</v>
      </c>
      <c r="H31" s="207"/>
      <c r="I31" s="89">
        <v>0</v>
      </c>
      <c r="J31" s="89" t="s">
        <v>128</v>
      </c>
      <c r="K31" s="89">
        <v>0</v>
      </c>
      <c r="L31" s="88"/>
    </row>
    <row r="32" spans="1:12" ht="16.899999999999999" customHeight="1" x14ac:dyDescent="0.2">
      <c r="A32" s="85"/>
      <c r="B32" s="201" t="s">
        <v>314</v>
      </c>
      <c r="C32" s="201"/>
      <c r="D32" s="202" t="s">
        <v>128</v>
      </c>
      <c r="E32" s="202"/>
      <c r="F32" s="91">
        <v>0</v>
      </c>
      <c r="G32" s="202" t="s">
        <v>128</v>
      </c>
      <c r="H32" s="202"/>
      <c r="I32" s="91">
        <v>0</v>
      </c>
      <c r="J32" s="91" t="s">
        <v>128</v>
      </c>
      <c r="K32" s="91">
        <v>0</v>
      </c>
      <c r="L32" s="88"/>
    </row>
    <row r="33" spans="1:12" ht="17.649999999999999" customHeight="1" x14ac:dyDescent="0.2">
      <c r="A33" s="85"/>
      <c r="B33" s="201" t="s">
        <v>315</v>
      </c>
      <c r="C33" s="201"/>
      <c r="D33" s="202" t="s">
        <v>128</v>
      </c>
      <c r="E33" s="202"/>
      <c r="F33" s="91">
        <v>0</v>
      </c>
      <c r="G33" s="202" t="s">
        <v>128</v>
      </c>
      <c r="H33" s="202"/>
      <c r="I33" s="91">
        <v>0</v>
      </c>
      <c r="J33" s="91" t="s">
        <v>128</v>
      </c>
      <c r="K33" s="91">
        <v>0</v>
      </c>
      <c r="L33" s="88"/>
    </row>
    <row r="34" spans="1:12" ht="16.899999999999999" customHeight="1" x14ac:dyDescent="0.2">
      <c r="A34" s="85"/>
      <c r="B34" s="203" t="s">
        <v>316</v>
      </c>
      <c r="C34" s="203"/>
      <c r="D34" s="205">
        <v>19184.18</v>
      </c>
      <c r="E34" s="205"/>
      <c r="F34" s="93">
        <v>14.35</v>
      </c>
      <c r="G34" s="204" t="s">
        <v>128</v>
      </c>
      <c r="H34" s="204"/>
      <c r="I34" s="93">
        <v>0</v>
      </c>
      <c r="J34" s="94">
        <v>19184.18</v>
      </c>
      <c r="K34" s="93">
        <v>0</v>
      </c>
      <c r="L34" s="88"/>
    </row>
    <row r="35" spans="1:12" ht="17.649999999999999" customHeight="1" x14ac:dyDescent="0.2">
      <c r="A35" s="85"/>
      <c r="B35" s="206" t="s">
        <v>317</v>
      </c>
      <c r="C35" s="206"/>
      <c r="D35" s="207" t="s">
        <v>128</v>
      </c>
      <c r="E35" s="207"/>
      <c r="F35" s="89">
        <v>0</v>
      </c>
      <c r="G35" s="207" t="s">
        <v>128</v>
      </c>
      <c r="H35" s="207"/>
      <c r="I35" s="89">
        <v>0</v>
      </c>
      <c r="J35" s="89" t="s">
        <v>128</v>
      </c>
      <c r="K35" s="89">
        <v>0</v>
      </c>
      <c r="L35" s="88"/>
    </row>
    <row r="36" spans="1:12" ht="17.649999999999999" customHeight="1" x14ac:dyDescent="0.2">
      <c r="A36" s="85"/>
      <c r="B36" s="201" t="s">
        <v>318</v>
      </c>
      <c r="C36" s="201"/>
      <c r="D36" s="202" t="s">
        <v>128</v>
      </c>
      <c r="E36" s="202"/>
      <c r="F36" s="91">
        <v>0</v>
      </c>
      <c r="G36" s="202" t="s">
        <v>128</v>
      </c>
      <c r="H36" s="202"/>
      <c r="I36" s="91">
        <v>0</v>
      </c>
      <c r="J36" s="91" t="s">
        <v>128</v>
      </c>
      <c r="K36" s="91">
        <v>0</v>
      </c>
      <c r="L36" s="88"/>
    </row>
    <row r="37" spans="1:12" ht="17.649999999999999" customHeight="1" x14ac:dyDescent="0.2">
      <c r="A37" s="85"/>
      <c r="B37" s="203" t="s">
        <v>319</v>
      </c>
      <c r="C37" s="203"/>
      <c r="D37" s="204" t="s">
        <v>128</v>
      </c>
      <c r="E37" s="204"/>
      <c r="F37" s="93">
        <v>0</v>
      </c>
      <c r="G37" s="204" t="s">
        <v>128</v>
      </c>
      <c r="H37" s="204"/>
      <c r="I37" s="93">
        <v>0</v>
      </c>
      <c r="J37" s="93" t="s">
        <v>128</v>
      </c>
      <c r="K37" s="93">
        <v>0</v>
      </c>
      <c r="L37" s="88"/>
    </row>
    <row r="38" spans="1:12" ht="16.899999999999999" customHeight="1" x14ac:dyDescent="0.2">
      <c r="A38" s="85"/>
      <c r="B38" s="206" t="s">
        <v>320</v>
      </c>
      <c r="C38" s="206"/>
      <c r="D38" s="207" t="s">
        <v>128</v>
      </c>
      <c r="E38" s="207"/>
      <c r="F38" s="89">
        <v>0</v>
      </c>
      <c r="G38" s="207" t="s">
        <v>128</v>
      </c>
      <c r="H38" s="207"/>
      <c r="I38" s="89">
        <v>0</v>
      </c>
      <c r="J38" s="89" t="s">
        <v>128</v>
      </c>
      <c r="K38" s="89">
        <v>0</v>
      </c>
      <c r="L38" s="88"/>
    </row>
    <row r="39" spans="1:12" ht="17.649999999999999" customHeight="1" x14ac:dyDescent="0.2">
      <c r="A39" s="85"/>
      <c r="B39" s="201" t="s">
        <v>321</v>
      </c>
      <c r="C39" s="201"/>
      <c r="D39" s="208">
        <v>6395</v>
      </c>
      <c r="E39" s="208"/>
      <c r="F39" s="91">
        <v>4.78</v>
      </c>
      <c r="G39" s="202" t="s">
        <v>128</v>
      </c>
      <c r="H39" s="202"/>
      <c r="I39" s="91">
        <v>0</v>
      </c>
      <c r="J39" s="92">
        <v>6395</v>
      </c>
      <c r="K39" s="91">
        <v>0</v>
      </c>
      <c r="L39" s="88"/>
    </row>
    <row r="40" spans="1:12" ht="17.649999999999999" customHeight="1" x14ac:dyDescent="0.2">
      <c r="A40" s="85"/>
      <c r="B40" s="203" t="s">
        <v>156</v>
      </c>
      <c r="C40" s="203"/>
      <c r="D40" s="205">
        <v>12789.18</v>
      </c>
      <c r="E40" s="205"/>
      <c r="F40" s="93">
        <v>9.57</v>
      </c>
      <c r="G40" s="204" t="s">
        <v>128</v>
      </c>
      <c r="H40" s="204"/>
      <c r="I40" s="93">
        <v>0</v>
      </c>
      <c r="J40" s="94">
        <v>12789.18</v>
      </c>
      <c r="K40" s="93">
        <v>0</v>
      </c>
      <c r="L40" s="88"/>
    </row>
    <row r="41" spans="1:12" ht="16.899999999999999" customHeight="1" x14ac:dyDescent="0.2">
      <c r="A41" s="85"/>
      <c r="B41" s="206" t="s">
        <v>322</v>
      </c>
      <c r="C41" s="206"/>
      <c r="D41" s="207" t="s">
        <v>128</v>
      </c>
      <c r="E41" s="207"/>
      <c r="F41" s="89">
        <v>0</v>
      </c>
      <c r="G41" s="207" t="s">
        <v>128</v>
      </c>
      <c r="H41" s="207"/>
      <c r="I41" s="89">
        <v>0</v>
      </c>
      <c r="J41" s="89" t="s">
        <v>128</v>
      </c>
      <c r="K41" s="89">
        <v>0</v>
      </c>
      <c r="L41" s="88"/>
    </row>
    <row r="42" spans="1:12" ht="0.75" customHeight="1" x14ac:dyDescent="0.2">
      <c r="A42" s="85"/>
      <c r="B42" s="88"/>
      <c r="C42" s="85"/>
      <c r="D42" s="88"/>
      <c r="E42" s="85"/>
      <c r="F42" s="95"/>
      <c r="G42" s="88"/>
      <c r="H42" s="85"/>
      <c r="I42" s="95"/>
      <c r="J42" s="95"/>
      <c r="K42" s="95"/>
      <c r="L42" s="88"/>
    </row>
    <row r="43" spans="1:12" ht="16.899999999999999" customHeight="1" x14ac:dyDescent="0.2">
      <c r="A43" s="85"/>
      <c r="B43" s="201" t="s">
        <v>323</v>
      </c>
      <c r="C43" s="201"/>
      <c r="D43" s="202" t="s">
        <v>128</v>
      </c>
      <c r="E43" s="202"/>
      <c r="F43" s="91">
        <v>0</v>
      </c>
      <c r="G43" s="202" t="s">
        <v>128</v>
      </c>
      <c r="H43" s="202"/>
      <c r="I43" s="91">
        <v>0</v>
      </c>
      <c r="J43" s="91" t="s">
        <v>128</v>
      </c>
      <c r="K43" s="91">
        <v>0</v>
      </c>
      <c r="L43" s="88"/>
    </row>
    <row r="44" spans="1:12" ht="17.649999999999999" customHeight="1" x14ac:dyDescent="0.2">
      <c r="A44" s="85"/>
      <c r="B44" s="203" t="s">
        <v>324</v>
      </c>
      <c r="C44" s="203"/>
      <c r="D44" s="204" t="s">
        <v>128</v>
      </c>
      <c r="E44" s="204"/>
      <c r="F44" s="93">
        <v>0</v>
      </c>
      <c r="G44" s="204" t="s">
        <v>128</v>
      </c>
      <c r="H44" s="204"/>
      <c r="I44" s="93">
        <v>0</v>
      </c>
      <c r="J44" s="93" t="s">
        <v>128</v>
      </c>
      <c r="K44" s="93">
        <v>0</v>
      </c>
      <c r="L44" s="88"/>
    </row>
    <row r="45" spans="1:12" ht="39" customHeight="1" x14ac:dyDescent="0.2">
      <c r="B45" s="96"/>
      <c r="C45" s="96"/>
      <c r="D45" s="96"/>
      <c r="E45" s="96"/>
      <c r="F45" s="96"/>
      <c r="G45" s="96"/>
      <c r="H45" s="96"/>
      <c r="I45" s="96"/>
      <c r="J45" s="96"/>
      <c r="K45" s="96"/>
    </row>
    <row r="46" spans="1:12" ht="38.25" customHeight="1" x14ac:dyDescent="0.2"/>
  </sheetData>
  <mergeCells count="115">
    <mergeCell ref="A1:D1"/>
    <mergeCell ref="K1:L1"/>
    <mergeCell ref="C3:G3"/>
    <mergeCell ref="A5:L5"/>
    <mergeCell ref="B7:C7"/>
    <mergeCell ref="D7:E7"/>
    <mergeCell ref="G7:H7"/>
    <mergeCell ref="B10:C10"/>
    <mergeCell ref="D10:E10"/>
    <mergeCell ref="G10:H10"/>
    <mergeCell ref="B11:C11"/>
    <mergeCell ref="D11:E11"/>
    <mergeCell ref="G11:H11"/>
    <mergeCell ref="B8:C8"/>
    <mergeCell ref="D8:E8"/>
    <mergeCell ref="G8:H8"/>
    <mergeCell ref="B9:C9"/>
    <mergeCell ref="D9:E9"/>
    <mergeCell ref="G9:H9"/>
    <mergeCell ref="B14:C14"/>
    <mergeCell ref="D14:E14"/>
    <mergeCell ref="G14:H14"/>
    <mergeCell ref="B15:C15"/>
    <mergeCell ref="D15:E15"/>
    <mergeCell ref="G15:H15"/>
    <mergeCell ref="B12:C12"/>
    <mergeCell ref="D12:E12"/>
    <mergeCell ref="G12:H12"/>
    <mergeCell ref="B13:C13"/>
    <mergeCell ref="D13:E13"/>
    <mergeCell ref="G13:H13"/>
    <mergeCell ref="B18:C18"/>
    <mergeCell ref="D18:E18"/>
    <mergeCell ref="G18:H18"/>
    <mergeCell ref="B19:C19"/>
    <mergeCell ref="D19:E19"/>
    <mergeCell ref="G19:H19"/>
    <mergeCell ref="B16:C16"/>
    <mergeCell ref="D16:E16"/>
    <mergeCell ref="G16:H16"/>
    <mergeCell ref="B17:C17"/>
    <mergeCell ref="D17:E17"/>
    <mergeCell ref="G17:H17"/>
    <mergeCell ref="B22:C22"/>
    <mergeCell ref="D22:E22"/>
    <mergeCell ref="G22:H22"/>
    <mergeCell ref="B23:C23"/>
    <mergeCell ref="D23:E23"/>
    <mergeCell ref="G23:H23"/>
    <mergeCell ref="B20:C20"/>
    <mergeCell ref="D20:E20"/>
    <mergeCell ref="G20:H20"/>
    <mergeCell ref="B21:C21"/>
    <mergeCell ref="D21:E21"/>
    <mergeCell ref="G21:H21"/>
    <mergeCell ref="B26:C26"/>
    <mergeCell ref="D26:E26"/>
    <mergeCell ref="G26:H26"/>
    <mergeCell ref="B27:C27"/>
    <mergeCell ref="D27:E27"/>
    <mergeCell ref="G27:H27"/>
    <mergeCell ref="B24:C24"/>
    <mergeCell ref="D24:E24"/>
    <mergeCell ref="G24:H24"/>
    <mergeCell ref="B25:C25"/>
    <mergeCell ref="D25:E25"/>
    <mergeCell ref="G25:H25"/>
    <mergeCell ref="B30:C30"/>
    <mergeCell ref="D30:E30"/>
    <mergeCell ref="G30:H30"/>
    <mergeCell ref="B31:C31"/>
    <mergeCell ref="D31:E31"/>
    <mergeCell ref="G31:H31"/>
    <mergeCell ref="B28:C28"/>
    <mergeCell ref="D28:E28"/>
    <mergeCell ref="G28:H28"/>
    <mergeCell ref="B29:C29"/>
    <mergeCell ref="D29:E29"/>
    <mergeCell ref="G29:H29"/>
    <mergeCell ref="B34:C34"/>
    <mergeCell ref="D34:E34"/>
    <mergeCell ref="G34:H34"/>
    <mergeCell ref="B35:C35"/>
    <mergeCell ref="D35:E35"/>
    <mergeCell ref="G35:H35"/>
    <mergeCell ref="B32:C32"/>
    <mergeCell ref="D32:E32"/>
    <mergeCell ref="G32:H32"/>
    <mergeCell ref="B33:C33"/>
    <mergeCell ref="D33:E33"/>
    <mergeCell ref="G33:H33"/>
    <mergeCell ref="B38:C38"/>
    <mergeCell ref="D38:E38"/>
    <mergeCell ref="G38:H38"/>
    <mergeCell ref="B39:C39"/>
    <mergeCell ref="D39:E39"/>
    <mergeCell ref="G39:H39"/>
    <mergeCell ref="B36:C36"/>
    <mergeCell ref="D36:E36"/>
    <mergeCell ref="G36:H36"/>
    <mergeCell ref="B37:C37"/>
    <mergeCell ref="D37:E37"/>
    <mergeCell ref="G37:H37"/>
    <mergeCell ref="B43:C43"/>
    <mergeCell ref="D43:E43"/>
    <mergeCell ref="G43:H43"/>
    <mergeCell ref="B44:C44"/>
    <mergeCell ref="D44:E44"/>
    <mergeCell ref="G44:H44"/>
    <mergeCell ref="B40:C40"/>
    <mergeCell ref="D40:E40"/>
    <mergeCell ref="G40:H40"/>
    <mergeCell ref="B41:C41"/>
    <mergeCell ref="D41:E41"/>
    <mergeCell ref="G41:H41"/>
  </mergeCells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120" zoomScaleNormal="120" zoomScaleSheetLayoutView="80" workbookViewId="0">
      <selection activeCell="B13" sqref="B13"/>
    </sheetView>
  </sheetViews>
  <sheetFormatPr baseColWidth="10" defaultRowHeight="12.75" x14ac:dyDescent="0.2"/>
  <cols>
    <col min="1" max="1" width="23.5703125" style="40" bestFit="1" customWidth="1"/>
    <col min="2" max="2" width="11.85546875" style="40" bestFit="1" customWidth="1"/>
    <col min="3" max="3" width="5.140625" style="40" customWidth="1"/>
    <col min="4" max="4" width="29.5703125" style="40" bestFit="1" customWidth="1"/>
    <col min="5" max="5" width="11.85546875" style="40" bestFit="1" customWidth="1"/>
    <col min="6" max="6" width="5.5703125" style="40" customWidth="1"/>
    <col min="7" max="7" width="1.42578125" style="40" customWidth="1"/>
    <col min="8" max="8" width="41.5703125" style="40" bestFit="1" customWidth="1"/>
    <col min="9" max="9" width="46.140625" style="40" bestFit="1" customWidth="1"/>
    <col min="10" max="10" width="11.5703125" style="40" bestFit="1" customWidth="1"/>
    <col min="11" max="11" width="4.5703125" style="40" customWidth="1"/>
    <col min="12" max="12" width="13.5703125" style="40" bestFit="1" customWidth="1"/>
    <col min="13" max="16384" width="11.42578125" style="40"/>
  </cols>
  <sheetData>
    <row r="1" spans="1:10" ht="15" x14ac:dyDescent="0.2">
      <c r="A1" s="224" t="s">
        <v>230</v>
      </c>
      <c r="B1" s="225"/>
      <c r="C1" s="225"/>
      <c r="D1" s="225"/>
      <c r="E1" s="225"/>
      <c r="F1" s="226"/>
      <c r="H1" s="221" t="s">
        <v>254</v>
      </c>
      <c r="I1" s="222"/>
      <c r="J1" s="41"/>
    </row>
    <row r="2" spans="1:10" ht="15" x14ac:dyDescent="0.2">
      <c r="A2" s="97" t="s">
        <v>231</v>
      </c>
      <c r="B2" s="42" t="s">
        <v>232</v>
      </c>
      <c r="C2" s="43" t="s">
        <v>233</v>
      </c>
      <c r="D2" s="44" t="s">
        <v>234</v>
      </c>
      <c r="E2" s="45" t="s">
        <v>232</v>
      </c>
      <c r="F2" s="98" t="s">
        <v>233</v>
      </c>
      <c r="H2" s="46" t="s">
        <v>255</v>
      </c>
      <c r="I2" s="47" t="s">
        <v>256</v>
      </c>
      <c r="J2" s="47" t="s">
        <v>257</v>
      </c>
    </row>
    <row r="3" spans="1:10" ht="15" x14ac:dyDescent="0.2">
      <c r="A3" s="218" t="s">
        <v>235</v>
      </c>
      <c r="B3" s="219"/>
      <c r="C3" s="48"/>
      <c r="D3" s="220" t="s">
        <v>236</v>
      </c>
      <c r="E3" s="227"/>
      <c r="F3" s="99"/>
      <c r="H3" s="49" t="s">
        <v>258</v>
      </c>
      <c r="I3" s="50" t="s">
        <v>259</v>
      </c>
      <c r="J3" s="51">
        <f>E7-B7</f>
        <v>32596</v>
      </c>
    </row>
    <row r="4" spans="1:10" ht="15" x14ac:dyDescent="0.2">
      <c r="A4" s="100" t="s">
        <v>237</v>
      </c>
      <c r="B4" s="49">
        <f>SUM(Bilan_2016!O13:Q18)</f>
        <v>0</v>
      </c>
      <c r="C4" s="52"/>
      <c r="D4" s="53" t="s">
        <v>238</v>
      </c>
      <c r="E4" s="54">
        <f>Bilan_2016!X92+Bilan_2016!X97</f>
        <v>112789.18</v>
      </c>
      <c r="F4" s="101"/>
      <c r="H4" s="49" t="s">
        <v>260</v>
      </c>
      <c r="I4" s="50" t="s">
        <v>261</v>
      </c>
      <c r="J4" s="41">
        <f>B11-E11</f>
        <v>4.06999999999789</v>
      </c>
    </row>
    <row r="5" spans="1:10" ht="15" x14ac:dyDescent="0.2">
      <c r="A5" s="102" t="s">
        <v>239</v>
      </c>
      <c r="B5" s="49">
        <f>SUM(Bilan_2016!O21:Q26)</f>
        <v>84100</v>
      </c>
      <c r="C5" s="52"/>
      <c r="D5" s="55" t="s">
        <v>240</v>
      </c>
      <c r="E5" s="54">
        <f>Bilan_2016!T60+Bilan_2016!X102</f>
        <v>3906.82</v>
      </c>
      <c r="F5" s="101"/>
      <c r="H5" s="49" t="s">
        <v>262</v>
      </c>
      <c r="I5" s="50" t="s">
        <v>263</v>
      </c>
      <c r="J5" s="41">
        <f>B14-E14</f>
        <v>32591.93</v>
      </c>
    </row>
    <row r="6" spans="1:10" ht="15" x14ac:dyDescent="0.2">
      <c r="A6" s="102" t="s">
        <v>241</v>
      </c>
      <c r="B6" s="56">
        <f>SUM(Bilan_2016!O29:Q34)</f>
        <v>0</v>
      </c>
      <c r="C6" s="57"/>
      <c r="D6" s="53" t="s">
        <v>242</v>
      </c>
      <c r="E6" s="54">
        <f>SUM(Bilan_2016!X105:X109)-Bilan_2016!X130</f>
        <v>0</v>
      </c>
      <c r="F6" s="101"/>
      <c r="H6" s="49" t="s">
        <v>264</v>
      </c>
      <c r="I6" s="50" t="s">
        <v>265</v>
      </c>
      <c r="J6" s="41">
        <f>J3-J4</f>
        <v>32591.93</v>
      </c>
    </row>
    <row r="7" spans="1:10" ht="15" x14ac:dyDescent="0.2">
      <c r="A7" s="103" t="s">
        <v>243</v>
      </c>
      <c r="B7" s="58">
        <f>SUM(B4:B6)</f>
        <v>84100</v>
      </c>
      <c r="C7" s="80">
        <f>B7/$B$15</f>
        <v>0.6342991575059086</v>
      </c>
      <c r="D7" s="47" t="s">
        <v>243</v>
      </c>
      <c r="E7" s="58">
        <f>SUM(E4:E6)</f>
        <v>116696</v>
      </c>
      <c r="F7" s="104">
        <f>E7/$E$15</f>
        <v>0.88014476200130209</v>
      </c>
      <c r="H7" s="59"/>
      <c r="I7" s="59"/>
      <c r="J7" s="59"/>
    </row>
    <row r="8" spans="1:10" ht="14.25" x14ac:dyDescent="0.2">
      <c r="A8" s="218" t="s">
        <v>244</v>
      </c>
      <c r="B8" s="219"/>
      <c r="C8" s="52"/>
      <c r="D8" s="220" t="s">
        <v>245</v>
      </c>
      <c r="E8" s="221"/>
      <c r="F8" s="99"/>
      <c r="H8" s="221" t="s">
        <v>266</v>
      </c>
      <c r="I8" s="222"/>
      <c r="J8" s="223"/>
    </row>
    <row r="9" spans="1:10" ht="15" x14ac:dyDescent="0.2">
      <c r="A9" s="61" t="s">
        <v>229</v>
      </c>
      <c r="B9" s="56">
        <f>SUM(Bilan_2016!O39:Q43)</f>
        <v>2253.48</v>
      </c>
      <c r="C9" s="52"/>
      <c r="D9" s="62"/>
      <c r="E9" s="63"/>
      <c r="F9" s="101"/>
      <c r="H9" s="66" t="s">
        <v>267</v>
      </c>
      <c r="I9" s="67" t="s">
        <v>256</v>
      </c>
      <c r="J9" s="47" t="s">
        <v>257</v>
      </c>
    </row>
    <row r="10" spans="1:10" ht="15" x14ac:dyDescent="0.2">
      <c r="A10" s="61" t="s">
        <v>92</v>
      </c>
      <c r="B10" s="54">
        <f>SUM(Bilan_2016!O48:Q50)+Bilan_2016!O45+Bilan_2016!O53</f>
        <v>13641.869999999999</v>
      </c>
      <c r="C10" s="52"/>
      <c r="D10" s="64" t="s">
        <v>178</v>
      </c>
      <c r="E10" s="65">
        <f>SUM(Bilan_2016!X112:X117)</f>
        <v>15891.28</v>
      </c>
      <c r="F10" s="101"/>
      <c r="H10" s="68" t="s">
        <v>268</v>
      </c>
      <c r="I10" s="69" t="s">
        <v>269</v>
      </c>
      <c r="J10" s="56">
        <f>E7/B7</f>
        <v>1.3875862068965517</v>
      </c>
    </row>
    <row r="11" spans="1:10" ht="15" x14ac:dyDescent="0.2">
      <c r="A11" s="103" t="s">
        <v>246</v>
      </c>
      <c r="B11" s="58">
        <f>SUM(B9:B10)</f>
        <v>15895.349999999999</v>
      </c>
      <c r="C11" s="80">
        <f>B11/$B$15</f>
        <v>0.11988593475935247</v>
      </c>
      <c r="D11" s="47" t="s">
        <v>246</v>
      </c>
      <c r="E11" s="58">
        <f>E10</f>
        <v>15891.28</v>
      </c>
      <c r="F11" s="104">
        <f>E11/$E$15</f>
        <v>0.11985523799869792</v>
      </c>
      <c r="H11" s="70" t="s">
        <v>270</v>
      </c>
      <c r="I11" s="71" t="s">
        <v>271</v>
      </c>
      <c r="J11" s="49">
        <f>E6+E13</f>
        <v>0</v>
      </c>
    </row>
    <row r="12" spans="1:10" ht="15" x14ac:dyDescent="0.2">
      <c r="A12" s="218" t="s">
        <v>247</v>
      </c>
      <c r="B12" s="219"/>
      <c r="C12" s="52"/>
      <c r="D12" s="220" t="s">
        <v>248</v>
      </c>
      <c r="E12" s="221"/>
      <c r="F12" s="81"/>
      <c r="H12" s="49" t="s">
        <v>272</v>
      </c>
      <c r="I12" s="69" t="s">
        <v>273</v>
      </c>
      <c r="J12" s="49">
        <f>J11/E4</f>
        <v>0</v>
      </c>
    </row>
    <row r="13" spans="1:10" ht="15" x14ac:dyDescent="0.2">
      <c r="A13" s="105" t="s">
        <v>249</v>
      </c>
      <c r="B13" s="72">
        <f>SUM(Bilan_2016!O51:Q52)</f>
        <v>32591.93</v>
      </c>
      <c r="C13" s="52"/>
      <c r="D13" s="53" t="s">
        <v>250</v>
      </c>
      <c r="E13" s="73">
        <f>Bilan_2016!X130</f>
        <v>0</v>
      </c>
      <c r="F13" s="82"/>
      <c r="H13" s="59"/>
      <c r="I13" s="59"/>
      <c r="J13" s="59"/>
    </row>
    <row r="14" spans="1:10" ht="14.25" x14ac:dyDescent="0.2">
      <c r="A14" s="103" t="s">
        <v>251</v>
      </c>
      <c r="B14" s="58">
        <f>B13</f>
        <v>32591.93</v>
      </c>
      <c r="C14" s="80">
        <f>B14/$B$15</f>
        <v>0.24581490773473896</v>
      </c>
      <c r="D14" s="47" t="s">
        <v>251</v>
      </c>
      <c r="E14" s="58">
        <f>E13</f>
        <v>0</v>
      </c>
      <c r="F14" s="104">
        <f>E14/$E$15</f>
        <v>0</v>
      </c>
      <c r="J14" s="111" t="s">
        <v>325</v>
      </c>
    </row>
    <row r="15" spans="1:10" ht="15" x14ac:dyDescent="0.2">
      <c r="A15" s="106" t="s">
        <v>252</v>
      </c>
      <c r="B15" s="107">
        <f>B14+B11+B7</f>
        <v>132587.28</v>
      </c>
      <c r="C15" s="108">
        <f>B15/$B$15</f>
        <v>1</v>
      </c>
      <c r="D15" s="109" t="s">
        <v>252</v>
      </c>
      <c r="E15" s="107">
        <f>E7+E11+E14</f>
        <v>132587.28</v>
      </c>
      <c r="F15" s="110">
        <f>E15/$E$15</f>
        <v>1</v>
      </c>
      <c r="J15" s="49">
        <v>0.2</v>
      </c>
    </row>
    <row r="16" spans="1:10" ht="14.25" x14ac:dyDescent="0.2">
      <c r="A16" s="60"/>
      <c r="B16" s="60"/>
      <c r="C16" s="60"/>
      <c r="D16" s="74" t="s">
        <v>253</v>
      </c>
      <c r="E16" s="60"/>
      <c r="F16" s="60"/>
      <c r="H16" s="66" t="s">
        <v>274</v>
      </c>
      <c r="I16" s="66" t="s">
        <v>256</v>
      </c>
      <c r="J16" s="47" t="s">
        <v>257</v>
      </c>
    </row>
    <row r="17" spans="1:10" ht="15" x14ac:dyDescent="0.2">
      <c r="H17" s="49" t="s">
        <v>275</v>
      </c>
      <c r="I17" s="75" t="s">
        <v>276</v>
      </c>
      <c r="J17" s="49">
        <f>Bilan_2016!O43/'TSIG 2016'!D11*360</f>
        <v>9.6798483970942293</v>
      </c>
    </row>
    <row r="18" spans="1:10" ht="15" x14ac:dyDescent="0.2">
      <c r="H18" s="49" t="s">
        <v>277</v>
      </c>
      <c r="I18" s="68" t="s">
        <v>278</v>
      </c>
      <c r="J18" s="49">
        <f>Bilan_2016!O48/('TSIG 2016'!D8*(1+J15))*360</f>
        <v>30.433180965761878</v>
      </c>
    </row>
    <row r="19" spans="1:10" ht="15" x14ac:dyDescent="0.2">
      <c r="A19" s="39"/>
      <c r="H19" s="49" t="s">
        <v>279</v>
      </c>
      <c r="I19" s="68" t="s">
        <v>280</v>
      </c>
      <c r="J19" s="49">
        <f>Bilan_2016!X112/(('TSIG 2016'!D11+'TSIG 2016'!D19)*(1+'AnaFi 2016'!J15))*360</f>
        <v>22.298281145586966</v>
      </c>
    </row>
    <row r="20" spans="1:10" x14ac:dyDescent="0.2">
      <c r="H20" s="60"/>
      <c r="I20" s="60"/>
      <c r="J20" s="60"/>
    </row>
    <row r="21" spans="1:10" ht="15" x14ac:dyDescent="0.2">
      <c r="H21" s="76" t="s">
        <v>281</v>
      </c>
      <c r="I21" s="77" t="s">
        <v>282</v>
      </c>
      <c r="J21" s="60"/>
    </row>
    <row r="22" spans="1:10" ht="15" x14ac:dyDescent="0.25">
      <c r="H22" s="78"/>
      <c r="I22" s="79">
        <v>2</v>
      </c>
      <c r="J22" s="78"/>
    </row>
  </sheetData>
  <mergeCells count="9">
    <mergeCell ref="A12:B12"/>
    <mergeCell ref="D12:E12"/>
    <mergeCell ref="H1:I1"/>
    <mergeCell ref="H8:J8"/>
    <mergeCell ref="A1:F1"/>
    <mergeCell ref="A3:B3"/>
    <mergeCell ref="D3:E3"/>
    <mergeCell ref="A8:B8"/>
    <mergeCell ref="D8:E8"/>
  </mergeCells>
  <pageMargins left="0.7" right="0.7" top="0.75" bottom="0.75" header="0.3" footer="0.3"/>
  <pageSetup paperSize="9" scale="90" orientation="portrait" r:id="rId1"/>
  <colBreaks count="1" manualBreakCount="1">
    <brk id="7" max="2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130" zoomScaleNormal="130" workbookViewId="0">
      <selection activeCell="G19" sqref="G19:H20"/>
    </sheetView>
  </sheetViews>
  <sheetFormatPr baseColWidth="10" defaultRowHeight="12.75" x14ac:dyDescent="0.2"/>
  <cols>
    <col min="1" max="1" width="2" style="83" customWidth="1"/>
    <col min="2" max="2" width="7.140625" style="83" customWidth="1"/>
    <col min="3" max="3" width="4.5703125" style="83" customWidth="1"/>
    <col min="4" max="4" width="1" style="83" customWidth="1"/>
    <col min="5" max="5" width="4.5703125" style="83" customWidth="1"/>
    <col min="6" max="6" width="10" style="83" customWidth="1"/>
    <col min="7" max="7" width="21.42578125" style="83" customWidth="1"/>
    <col min="8" max="8" width="8.140625" style="83" customWidth="1"/>
    <col min="9" max="9" width="11" style="83" customWidth="1"/>
    <col min="10" max="10" width="11.140625" style="83" customWidth="1"/>
    <col min="11" max="11" width="0.5703125" style="83" customWidth="1"/>
    <col min="12" max="12" width="1" style="83" customWidth="1"/>
    <col min="13" max="13" width="3.42578125" style="83" customWidth="1"/>
    <col min="14" max="14" width="1" style="83" customWidth="1"/>
    <col min="15" max="15" width="5.140625" style="83" customWidth="1"/>
    <col min="16" max="17" width="2" style="83" customWidth="1"/>
    <col min="18" max="256" width="9.140625" style="83" customWidth="1"/>
    <col min="257" max="257" width="2" style="83" customWidth="1"/>
    <col min="258" max="258" width="7.140625" style="83" customWidth="1"/>
    <col min="259" max="259" width="4.5703125" style="83" customWidth="1"/>
    <col min="260" max="260" width="1" style="83" customWidth="1"/>
    <col min="261" max="261" width="4.5703125" style="83" customWidth="1"/>
    <col min="262" max="262" width="10" style="83" customWidth="1"/>
    <col min="263" max="263" width="21.42578125" style="83" customWidth="1"/>
    <col min="264" max="264" width="8.140625" style="83" customWidth="1"/>
    <col min="265" max="265" width="11" style="83" customWidth="1"/>
    <col min="266" max="266" width="11.140625" style="83" customWidth="1"/>
    <col min="267" max="267" width="0.5703125" style="83" customWidth="1"/>
    <col min="268" max="268" width="1" style="83" customWidth="1"/>
    <col min="269" max="269" width="3.42578125" style="83" customWidth="1"/>
    <col min="270" max="270" width="1" style="83" customWidth="1"/>
    <col min="271" max="271" width="5.140625" style="83" customWidth="1"/>
    <col min="272" max="273" width="2" style="83" customWidth="1"/>
    <col min="274" max="512" width="9.140625" style="83" customWidth="1"/>
    <col min="513" max="513" width="2" style="83" customWidth="1"/>
    <col min="514" max="514" width="7.140625" style="83" customWidth="1"/>
    <col min="515" max="515" width="4.5703125" style="83" customWidth="1"/>
    <col min="516" max="516" width="1" style="83" customWidth="1"/>
    <col min="517" max="517" width="4.5703125" style="83" customWidth="1"/>
    <col min="518" max="518" width="10" style="83" customWidth="1"/>
    <col min="519" max="519" width="21.42578125" style="83" customWidth="1"/>
    <col min="520" max="520" width="8.140625" style="83" customWidth="1"/>
    <col min="521" max="521" width="11" style="83" customWidth="1"/>
    <col min="522" max="522" width="11.140625" style="83" customWidth="1"/>
    <col min="523" max="523" width="0.5703125" style="83" customWidth="1"/>
    <col min="524" max="524" width="1" style="83" customWidth="1"/>
    <col min="525" max="525" width="3.42578125" style="83" customWidth="1"/>
    <col min="526" max="526" width="1" style="83" customWidth="1"/>
    <col min="527" max="527" width="5.140625" style="83" customWidth="1"/>
    <col min="528" max="529" width="2" style="83" customWidth="1"/>
    <col min="530" max="768" width="9.140625" style="83" customWidth="1"/>
    <col min="769" max="769" width="2" style="83" customWidth="1"/>
    <col min="770" max="770" width="7.140625" style="83" customWidth="1"/>
    <col min="771" max="771" width="4.5703125" style="83" customWidth="1"/>
    <col min="772" max="772" width="1" style="83" customWidth="1"/>
    <col min="773" max="773" width="4.5703125" style="83" customWidth="1"/>
    <col min="774" max="774" width="10" style="83" customWidth="1"/>
    <col min="775" max="775" width="21.42578125" style="83" customWidth="1"/>
    <col min="776" max="776" width="8.140625" style="83" customWidth="1"/>
    <col min="777" max="777" width="11" style="83" customWidth="1"/>
    <col min="778" max="778" width="11.140625" style="83" customWidth="1"/>
    <col min="779" max="779" width="0.5703125" style="83" customWidth="1"/>
    <col min="780" max="780" width="1" style="83" customWidth="1"/>
    <col min="781" max="781" width="3.42578125" style="83" customWidth="1"/>
    <col min="782" max="782" width="1" style="83" customWidth="1"/>
    <col min="783" max="783" width="5.140625" style="83" customWidth="1"/>
    <col min="784" max="785" width="2" style="83" customWidth="1"/>
    <col min="786" max="1024" width="9.140625" style="83" customWidth="1"/>
    <col min="1025" max="1025" width="2" style="83" customWidth="1"/>
    <col min="1026" max="1026" width="7.140625" style="83" customWidth="1"/>
    <col min="1027" max="1027" width="4.5703125" style="83" customWidth="1"/>
    <col min="1028" max="1028" width="1" style="83" customWidth="1"/>
    <col min="1029" max="1029" width="4.5703125" style="83" customWidth="1"/>
    <col min="1030" max="1030" width="10" style="83" customWidth="1"/>
    <col min="1031" max="1031" width="21.42578125" style="83" customWidth="1"/>
    <col min="1032" max="1032" width="8.140625" style="83" customWidth="1"/>
    <col min="1033" max="1033" width="11" style="83" customWidth="1"/>
    <col min="1034" max="1034" width="11.140625" style="83" customWidth="1"/>
    <col min="1035" max="1035" width="0.5703125" style="83" customWidth="1"/>
    <col min="1036" max="1036" width="1" style="83" customWidth="1"/>
    <col min="1037" max="1037" width="3.42578125" style="83" customWidth="1"/>
    <col min="1038" max="1038" width="1" style="83" customWidth="1"/>
    <col min="1039" max="1039" width="5.140625" style="83" customWidth="1"/>
    <col min="1040" max="1041" width="2" style="83" customWidth="1"/>
    <col min="1042" max="1280" width="9.140625" style="83" customWidth="1"/>
    <col min="1281" max="1281" width="2" style="83" customWidth="1"/>
    <col min="1282" max="1282" width="7.140625" style="83" customWidth="1"/>
    <col min="1283" max="1283" width="4.5703125" style="83" customWidth="1"/>
    <col min="1284" max="1284" width="1" style="83" customWidth="1"/>
    <col min="1285" max="1285" width="4.5703125" style="83" customWidth="1"/>
    <col min="1286" max="1286" width="10" style="83" customWidth="1"/>
    <col min="1287" max="1287" width="21.42578125" style="83" customWidth="1"/>
    <col min="1288" max="1288" width="8.140625" style="83" customWidth="1"/>
    <col min="1289" max="1289" width="11" style="83" customWidth="1"/>
    <col min="1290" max="1290" width="11.140625" style="83" customWidth="1"/>
    <col min="1291" max="1291" width="0.5703125" style="83" customWidth="1"/>
    <col min="1292" max="1292" width="1" style="83" customWidth="1"/>
    <col min="1293" max="1293" width="3.42578125" style="83" customWidth="1"/>
    <col min="1294" max="1294" width="1" style="83" customWidth="1"/>
    <col min="1295" max="1295" width="5.140625" style="83" customWidth="1"/>
    <col min="1296" max="1297" width="2" style="83" customWidth="1"/>
    <col min="1298" max="1536" width="9.140625" style="83" customWidth="1"/>
    <col min="1537" max="1537" width="2" style="83" customWidth="1"/>
    <col min="1538" max="1538" width="7.140625" style="83" customWidth="1"/>
    <col min="1539" max="1539" width="4.5703125" style="83" customWidth="1"/>
    <col min="1540" max="1540" width="1" style="83" customWidth="1"/>
    <col min="1541" max="1541" width="4.5703125" style="83" customWidth="1"/>
    <col min="1542" max="1542" width="10" style="83" customWidth="1"/>
    <col min="1543" max="1543" width="21.42578125" style="83" customWidth="1"/>
    <col min="1544" max="1544" width="8.140625" style="83" customWidth="1"/>
    <col min="1545" max="1545" width="11" style="83" customWidth="1"/>
    <col min="1546" max="1546" width="11.140625" style="83" customWidth="1"/>
    <col min="1547" max="1547" width="0.5703125" style="83" customWidth="1"/>
    <col min="1548" max="1548" width="1" style="83" customWidth="1"/>
    <col min="1549" max="1549" width="3.42578125" style="83" customWidth="1"/>
    <col min="1550" max="1550" width="1" style="83" customWidth="1"/>
    <col min="1551" max="1551" width="5.140625" style="83" customWidth="1"/>
    <col min="1552" max="1553" width="2" style="83" customWidth="1"/>
    <col min="1554" max="1792" width="9.140625" style="83" customWidth="1"/>
    <col min="1793" max="1793" width="2" style="83" customWidth="1"/>
    <col min="1794" max="1794" width="7.140625" style="83" customWidth="1"/>
    <col min="1795" max="1795" width="4.5703125" style="83" customWidth="1"/>
    <col min="1796" max="1796" width="1" style="83" customWidth="1"/>
    <col min="1797" max="1797" width="4.5703125" style="83" customWidth="1"/>
    <col min="1798" max="1798" width="10" style="83" customWidth="1"/>
    <col min="1799" max="1799" width="21.42578125" style="83" customWidth="1"/>
    <col min="1800" max="1800" width="8.140625" style="83" customWidth="1"/>
    <col min="1801" max="1801" width="11" style="83" customWidth="1"/>
    <col min="1802" max="1802" width="11.140625" style="83" customWidth="1"/>
    <col min="1803" max="1803" width="0.5703125" style="83" customWidth="1"/>
    <col min="1804" max="1804" width="1" style="83" customWidth="1"/>
    <col min="1805" max="1805" width="3.42578125" style="83" customWidth="1"/>
    <col min="1806" max="1806" width="1" style="83" customWidth="1"/>
    <col min="1807" max="1807" width="5.140625" style="83" customWidth="1"/>
    <col min="1808" max="1809" width="2" style="83" customWidth="1"/>
    <col min="1810" max="2048" width="9.140625" style="83" customWidth="1"/>
    <col min="2049" max="2049" width="2" style="83" customWidth="1"/>
    <col min="2050" max="2050" width="7.140625" style="83" customWidth="1"/>
    <col min="2051" max="2051" width="4.5703125" style="83" customWidth="1"/>
    <col min="2052" max="2052" width="1" style="83" customWidth="1"/>
    <col min="2053" max="2053" width="4.5703125" style="83" customWidth="1"/>
    <col min="2054" max="2054" width="10" style="83" customWidth="1"/>
    <col min="2055" max="2055" width="21.42578125" style="83" customWidth="1"/>
    <col min="2056" max="2056" width="8.140625" style="83" customWidth="1"/>
    <col min="2057" max="2057" width="11" style="83" customWidth="1"/>
    <col min="2058" max="2058" width="11.140625" style="83" customWidth="1"/>
    <col min="2059" max="2059" width="0.5703125" style="83" customWidth="1"/>
    <col min="2060" max="2060" width="1" style="83" customWidth="1"/>
    <col min="2061" max="2061" width="3.42578125" style="83" customWidth="1"/>
    <col min="2062" max="2062" width="1" style="83" customWidth="1"/>
    <col min="2063" max="2063" width="5.140625" style="83" customWidth="1"/>
    <col min="2064" max="2065" width="2" style="83" customWidth="1"/>
    <col min="2066" max="2304" width="9.140625" style="83" customWidth="1"/>
    <col min="2305" max="2305" width="2" style="83" customWidth="1"/>
    <col min="2306" max="2306" width="7.140625" style="83" customWidth="1"/>
    <col min="2307" max="2307" width="4.5703125" style="83" customWidth="1"/>
    <col min="2308" max="2308" width="1" style="83" customWidth="1"/>
    <col min="2309" max="2309" width="4.5703125" style="83" customWidth="1"/>
    <col min="2310" max="2310" width="10" style="83" customWidth="1"/>
    <col min="2311" max="2311" width="21.42578125" style="83" customWidth="1"/>
    <col min="2312" max="2312" width="8.140625" style="83" customWidth="1"/>
    <col min="2313" max="2313" width="11" style="83" customWidth="1"/>
    <col min="2314" max="2314" width="11.140625" style="83" customWidth="1"/>
    <col min="2315" max="2315" width="0.5703125" style="83" customWidth="1"/>
    <col min="2316" max="2316" width="1" style="83" customWidth="1"/>
    <col min="2317" max="2317" width="3.42578125" style="83" customWidth="1"/>
    <col min="2318" max="2318" width="1" style="83" customWidth="1"/>
    <col min="2319" max="2319" width="5.140625" style="83" customWidth="1"/>
    <col min="2320" max="2321" width="2" style="83" customWidth="1"/>
    <col min="2322" max="2560" width="9.140625" style="83" customWidth="1"/>
    <col min="2561" max="2561" width="2" style="83" customWidth="1"/>
    <col min="2562" max="2562" width="7.140625" style="83" customWidth="1"/>
    <col min="2563" max="2563" width="4.5703125" style="83" customWidth="1"/>
    <col min="2564" max="2564" width="1" style="83" customWidth="1"/>
    <col min="2565" max="2565" width="4.5703125" style="83" customWidth="1"/>
    <col min="2566" max="2566" width="10" style="83" customWidth="1"/>
    <col min="2567" max="2567" width="21.42578125" style="83" customWidth="1"/>
    <col min="2568" max="2568" width="8.140625" style="83" customWidth="1"/>
    <col min="2569" max="2569" width="11" style="83" customWidth="1"/>
    <col min="2570" max="2570" width="11.140625" style="83" customWidth="1"/>
    <col min="2571" max="2571" width="0.5703125" style="83" customWidth="1"/>
    <col min="2572" max="2572" width="1" style="83" customWidth="1"/>
    <col min="2573" max="2573" width="3.42578125" style="83" customWidth="1"/>
    <col min="2574" max="2574" width="1" style="83" customWidth="1"/>
    <col min="2575" max="2575" width="5.140625" style="83" customWidth="1"/>
    <col min="2576" max="2577" width="2" style="83" customWidth="1"/>
    <col min="2578" max="2816" width="9.140625" style="83" customWidth="1"/>
    <col min="2817" max="2817" width="2" style="83" customWidth="1"/>
    <col min="2818" max="2818" width="7.140625" style="83" customWidth="1"/>
    <col min="2819" max="2819" width="4.5703125" style="83" customWidth="1"/>
    <col min="2820" max="2820" width="1" style="83" customWidth="1"/>
    <col min="2821" max="2821" width="4.5703125" style="83" customWidth="1"/>
    <col min="2822" max="2822" width="10" style="83" customWidth="1"/>
    <col min="2823" max="2823" width="21.42578125" style="83" customWidth="1"/>
    <col min="2824" max="2824" width="8.140625" style="83" customWidth="1"/>
    <col min="2825" max="2825" width="11" style="83" customWidth="1"/>
    <col min="2826" max="2826" width="11.140625" style="83" customWidth="1"/>
    <col min="2827" max="2827" width="0.5703125" style="83" customWidth="1"/>
    <col min="2828" max="2828" width="1" style="83" customWidth="1"/>
    <col min="2829" max="2829" width="3.42578125" style="83" customWidth="1"/>
    <col min="2830" max="2830" width="1" style="83" customWidth="1"/>
    <col min="2831" max="2831" width="5.140625" style="83" customWidth="1"/>
    <col min="2832" max="2833" width="2" style="83" customWidth="1"/>
    <col min="2834" max="3072" width="9.140625" style="83" customWidth="1"/>
    <col min="3073" max="3073" width="2" style="83" customWidth="1"/>
    <col min="3074" max="3074" width="7.140625" style="83" customWidth="1"/>
    <col min="3075" max="3075" width="4.5703125" style="83" customWidth="1"/>
    <col min="3076" max="3076" width="1" style="83" customWidth="1"/>
    <col min="3077" max="3077" width="4.5703125" style="83" customWidth="1"/>
    <col min="3078" max="3078" width="10" style="83" customWidth="1"/>
    <col min="3079" max="3079" width="21.42578125" style="83" customWidth="1"/>
    <col min="3080" max="3080" width="8.140625" style="83" customWidth="1"/>
    <col min="3081" max="3081" width="11" style="83" customWidth="1"/>
    <col min="3082" max="3082" width="11.140625" style="83" customWidth="1"/>
    <col min="3083" max="3083" width="0.5703125" style="83" customWidth="1"/>
    <col min="3084" max="3084" width="1" style="83" customWidth="1"/>
    <col min="3085" max="3085" width="3.42578125" style="83" customWidth="1"/>
    <col min="3086" max="3086" width="1" style="83" customWidth="1"/>
    <col min="3087" max="3087" width="5.140625" style="83" customWidth="1"/>
    <col min="3088" max="3089" width="2" style="83" customWidth="1"/>
    <col min="3090" max="3328" width="9.140625" style="83" customWidth="1"/>
    <col min="3329" max="3329" width="2" style="83" customWidth="1"/>
    <col min="3330" max="3330" width="7.140625" style="83" customWidth="1"/>
    <col min="3331" max="3331" width="4.5703125" style="83" customWidth="1"/>
    <col min="3332" max="3332" width="1" style="83" customWidth="1"/>
    <col min="3333" max="3333" width="4.5703125" style="83" customWidth="1"/>
    <col min="3334" max="3334" width="10" style="83" customWidth="1"/>
    <col min="3335" max="3335" width="21.42578125" style="83" customWidth="1"/>
    <col min="3336" max="3336" width="8.140625" style="83" customWidth="1"/>
    <col min="3337" max="3337" width="11" style="83" customWidth="1"/>
    <col min="3338" max="3338" width="11.140625" style="83" customWidth="1"/>
    <col min="3339" max="3339" width="0.5703125" style="83" customWidth="1"/>
    <col min="3340" max="3340" width="1" style="83" customWidth="1"/>
    <col min="3341" max="3341" width="3.42578125" style="83" customWidth="1"/>
    <col min="3342" max="3342" width="1" style="83" customWidth="1"/>
    <col min="3343" max="3343" width="5.140625" style="83" customWidth="1"/>
    <col min="3344" max="3345" width="2" style="83" customWidth="1"/>
    <col min="3346" max="3584" width="9.140625" style="83" customWidth="1"/>
    <col min="3585" max="3585" width="2" style="83" customWidth="1"/>
    <col min="3586" max="3586" width="7.140625" style="83" customWidth="1"/>
    <col min="3587" max="3587" width="4.5703125" style="83" customWidth="1"/>
    <col min="3588" max="3588" width="1" style="83" customWidth="1"/>
    <col min="3589" max="3589" width="4.5703125" style="83" customWidth="1"/>
    <col min="3590" max="3590" width="10" style="83" customWidth="1"/>
    <col min="3591" max="3591" width="21.42578125" style="83" customWidth="1"/>
    <col min="3592" max="3592" width="8.140625" style="83" customWidth="1"/>
    <col min="3593" max="3593" width="11" style="83" customWidth="1"/>
    <col min="3594" max="3594" width="11.140625" style="83" customWidth="1"/>
    <col min="3595" max="3595" width="0.5703125" style="83" customWidth="1"/>
    <col min="3596" max="3596" width="1" style="83" customWidth="1"/>
    <col min="3597" max="3597" width="3.42578125" style="83" customWidth="1"/>
    <col min="3598" max="3598" width="1" style="83" customWidth="1"/>
    <col min="3599" max="3599" width="5.140625" style="83" customWidth="1"/>
    <col min="3600" max="3601" width="2" style="83" customWidth="1"/>
    <col min="3602" max="3840" width="9.140625" style="83" customWidth="1"/>
    <col min="3841" max="3841" width="2" style="83" customWidth="1"/>
    <col min="3842" max="3842" width="7.140625" style="83" customWidth="1"/>
    <col min="3843" max="3843" width="4.5703125" style="83" customWidth="1"/>
    <col min="3844" max="3844" width="1" style="83" customWidth="1"/>
    <col min="3845" max="3845" width="4.5703125" style="83" customWidth="1"/>
    <col min="3846" max="3846" width="10" style="83" customWidth="1"/>
    <col min="3847" max="3847" width="21.42578125" style="83" customWidth="1"/>
    <col min="3848" max="3848" width="8.140625" style="83" customWidth="1"/>
    <col min="3849" max="3849" width="11" style="83" customWidth="1"/>
    <col min="3850" max="3850" width="11.140625" style="83" customWidth="1"/>
    <col min="3851" max="3851" width="0.5703125" style="83" customWidth="1"/>
    <col min="3852" max="3852" width="1" style="83" customWidth="1"/>
    <col min="3853" max="3853" width="3.42578125" style="83" customWidth="1"/>
    <col min="3854" max="3854" width="1" style="83" customWidth="1"/>
    <col min="3855" max="3855" width="5.140625" style="83" customWidth="1"/>
    <col min="3856" max="3857" width="2" style="83" customWidth="1"/>
    <col min="3858" max="4096" width="9.140625" style="83" customWidth="1"/>
    <col min="4097" max="4097" width="2" style="83" customWidth="1"/>
    <col min="4098" max="4098" width="7.140625" style="83" customWidth="1"/>
    <col min="4099" max="4099" width="4.5703125" style="83" customWidth="1"/>
    <col min="4100" max="4100" width="1" style="83" customWidth="1"/>
    <col min="4101" max="4101" width="4.5703125" style="83" customWidth="1"/>
    <col min="4102" max="4102" width="10" style="83" customWidth="1"/>
    <col min="4103" max="4103" width="21.42578125" style="83" customWidth="1"/>
    <col min="4104" max="4104" width="8.140625" style="83" customWidth="1"/>
    <col min="4105" max="4105" width="11" style="83" customWidth="1"/>
    <col min="4106" max="4106" width="11.140625" style="83" customWidth="1"/>
    <col min="4107" max="4107" width="0.5703125" style="83" customWidth="1"/>
    <col min="4108" max="4108" width="1" style="83" customWidth="1"/>
    <col min="4109" max="4109" width="3.42578125" style="83" customWidth="1"/>
    <col min="4110" max="4110" width="1" style="83" customWidth="1"/>
    <col min="4111" max="4111" width="5.140625" style="83" customWidth="1"/>
    <col min="4112" max="4113" width="2" style="83" customWidth="1"/>
    <col min="4114" max="4352" width="9.140625" style="83" customWidth="1"/>
    <col min="4353" max="4353" width="2" style="83" customWidth="1"/>
    <col min="4354" max="4354" width="7.140625" style="83" customWidth="1"/>
    <col min="4355" max="4355" width="4.5703125" style="83" customWidth="1"/>
    <col min="4356" max="4356" width="1" style="83" customWidth="1"/>
    <col min="4357" max="4357" width="4.5703125" style="83" customWidth="1"/>
    <col min="4358" max="4358" width="10" style="83" customWidth="1"/>
    <col min="4359" max="4359" width="21.42578125" style="83" customWidth="1"/>
    <col min="4360" max="4360" width="8.140625" style="83" customWidth="1"/>
    <col min="4361" max="4361" width="11" style="83" customWidth="1"/>
    <col min="4362" max="4362" width="11.140625" style="83" customWidth="1"/>
    <col min="4363" max="4363" width="0.5703125" style="83" customWidth="1"/>
    <col min="4364" max="4364" width="1" style="83" customWidth="1"/>
    <col min="4365" max="4365" width="3.42578125" style="83" customWidth="1"/>
    <col min="4366" max="4366" width="1" style="83" customWidth="1"/>
    <col min="4367" max="4367" width="5.140625" style="83" customWidth="1"/>
    <col min="4368" max="4369" width="2" style="83" customWidth="1"/>
    <col min="4370" max="4608" width="9.140625" style="83" customWidth="1"/>
    <col min="4609" max="4609" width="2" style="83" customWidth="1"/>
    <col min="4610" max="4610" width="7.140625" style="83" customWidth="1"/>
    <col min="4611" max="4611" width="4.5703125" style="83" customWidth="1"/>
    <col min="4612" max="4612" width="1" style="83" customWidth="1"/>
    <col min="4613" max="4613" width="4.5703125" style="83" customWidth="1"/>
    <col min="4614" max="4614" width="10" style="83" customWidth="1"/>
    <col min="4615" max="4615" width="21.42578125" style="83" customWidth="1"/>
    <col min="4616" max="4616" width="8.140625" style="83" customWidth="1"/>
    <col min="4617" max="4617" width="11" style="83" customWidth="1"/>
    <col min="4618" max="4618" width="11.140625" style="83" customWidth="1"/>
    <col min="4619" max="4619" width="0.5703125" style="83" customWidth="1"/>
    <col min="4620" max="4620" width="1" style="83" customWidth="1"/>
    <col min="4621" max="4621" width="3.42578125" style="83" customWidth="1"/>
    <col min="4622" max="4622" width="1" style="83" customWidth="1"/>
    <col min="4623" max="4623" width="5.140625" style="83" customWidth="1"/>
    <col min="4624" max="4625" width="2" style="83" customWidth="1"/>
    <col min="4626" max="4864" width="9.140625" style="83" customWidth="1"/>
    <col min="4865" max="4865" width="2" style="83" customWidth="1"/>
    <col min="4866" max="4866" width="7.140625" style="83" customWidth="1"/>
    <col min="4867" max="4867" width="4.5703125" style="83" customWidth="1"/>
    <col min="4868" max="4868" width="1" style="83" customWidth="1"/>
    <col min="4869" max="4869" width="4.5703125" style="83" customWidth="1"/>
    <col min="4870" max="4870" width="10" style="83" customWidth="1"/>
    <col min="4871" max="4871" width="21.42578125" style="83" customWidth="1"/>
    <col min="4872" max="4872" width="8.140625" style="83" customWidth="1"/>
    <col min="4873" max="4873" width="11" style="83" customWidth="1"/>
    <col min="4874" max="4874" width="11.140625" style="83" customWidth="1"/>
    <col min="4875" max="4875" width="0.5703125" style="83" customWidth="1"/>
    <col min="4876" max="4876" width="1" style="83" customWidth="1"/>
    <col min="4877" max="4877" width="3.42578125" style="83" customWidth="1"/>
    <col min="4878" max="4878" width="1" style="83" customWidth="1"/>
    <col min="4879" max="4879" width="5.140625" style="83" customWidth="1"/>
    <col min="4880" max="4881" width="2" style="83" customWidth="1"/>
    <col min="4882" max="5120" width="9.140625" style="83" customWidth="1"/>
    <col min="5121" max="5121" width="2" style="83" customWidth="1"/>
    <col min="5122" max="5122" width="7.140625" style="83" customWidth="1"/>
    <col min="5123" max="5123" width="4.5703125" style="83" customWidth="1"/>
    <col min="5124" max="5124" width="1" style="83" customWidth="1"/>
    <col min="5125" max="5125" width="4.5703125" style="83" customWidth="1"/>
    <col min="5126" max="5126" width="10" style="83" customWidth="1"/>
    <col min="5127" max="5127" width="21.42578125" style="83" customWidth="1"/>
    <col min="5128" max="5128" width="8.140625" style="83" customWidth="1"/>
    <col min="5129" max="5129" width="11" style="83" customWidth="1"/>
    <col min="5130" max="5130" width="11.140625" style="83" customWidth="1"/>
    <col min="5131" max="5131" width="0.5703125" style="83" customWidth="1"/>
    <col min="5132" max="5132" width="1" style="83" customWidth="1"/>
    <col min="5133" max="5133" width="3.42578125" style="83" customWidth="1"/>
    <col min="5134" max="5134" width="1" style="83" customWidth="1"/>
    <col min="5135" max="5135" width="5.140625" style="83" customWidth="1"/>
    <col min="5136" max="5137" width="2" style="83" customWidth="1"/>
    <col min="5138" max="5376" width="9.140625" style="83" customWidth="1"/>
    <col min="5377" max="5377" width="2" style="83" customWidth="1"/>
    <col min="5378" max="5378" width="7.140625" style="83" customWidth="1"/>
    <col min="5379" max="5379" width="4.5703125" style="83" customWidth="1"/>
    <col min="5380" max="5380" width="1" style="83" customWidth="1"/>
    <col min="5381" max="5381" width="4.5703125" style="83" customWidth="1"/>
    <col min="5382" max="5382" width="10" style="83" customWidth="1"/>
    <col min="5383" max="5383" width="21.42578125" style="83" customWidth="1"/>
    <col min="5384" max="5384" width="8.140625" style="83" customWidth="1"/>
    <col min="5385" max="5385" width="11" style="83" customWidth="1"/>
    <col min="5386" max="5386" width="11.140625" style="83" customWidth="1"/>
    <col min="5387" max="5387" width="0.5703125" style="83" customWidth="1"/>
    <col min="5388" max="5388" width="1" style="83" customWidth="1"/>
    <col min="5389" max="5389" width="3.42578125" style="83" customWidth="1"/>
    <col min="5390" max="5390" width="1" style="83" customWidth="1"/>
    <col min="5391" max="5391" width="5.140625" style="83" customWidth="1"/>
    <col min="5392" max="5393" width="2" style="83" customWidth="1"/>
    <col min="5394" max="5632" width="9.140625" style="83" customWidth="1"/>
    <col min="5633" max="5633" width="2" style="83" customWidth="1"/>
    <col min="5634" max="5634" width="7.140625" style="83" customWidth="1"/>
    <col min="5635" max="5635" width="4.5703125" style="83" customWidth="1"/>
    <col min="5636" max="5636" width="1" style="83" customWidth="1"/>
    <col min="5637" max="5637" width="4.5703125" style="83" customWidth="1"/>
    <col min="5638" max="5638" width="10" style="83" customWidth="1"/>
    <col min="5639" max="5639" width="21.42578125" style="83" customWidth="1"/>
    <col min="5640" max="5640" width="8.140625" style="83" customWidth="1"/>
    <col min="5641" max="5641" width="11" style="83" customWidth="1"/>
    <col min="5642" max="5642" width="11.140625" style="83" customWidth="1"/>
    <col min="5643" max="5643" width="0.5703125" style="83" customWidth="1"/>
    <col min="5644" max="5644" width="1" style="83" customWidth="1"/>
    <col min="5645" max="5645" width="3.42578125" style="83" customWidth="1"/>
    <col min="5646" max="5646" width="1" style="83" customWidth="1"/>
    <col min="5647" max="5647" width="5.140625" style="83" customWidth="1"/>
    <col min="5648" max="5649" width="2" style="83" customWidth="1"/>
    <col min="5650" max="5888" width="9.140625" style="83" customWidth="1"/>
    <col min="5889" max="5889" width="2" style="83" customWidth="1"/>
    <col min="5890" max="5890" width="7.140625" style="83" customWidth="1"/>
    <col min="5891" max="5891" width="4.5703125" style="83" customWidth="1"/>
    <col min="5892" max="5892" width="1" style="83" customWidth="1"/>
    <col min="5893" max="5893" width="4.5703125" style="83" customWidth="1"/>
    <col min="5894" max="5894" width="10" style="83" customWidth="1"/>
    <col min="5895" max="5895" width="21.42578125" style="83" customWidth="1"/>
    <col min="5896" max="5896" width="8.140625" style="83" customWidth="1"/>
    <col min="5897" max="5897" width="11" style="83" customWidth="1"/>
    <col min="5898" max="5898" width="11.140625" style="83" customWidth="1"/>
    <col min="5899" max="5899" width="0.5703125" style="83" customWidth="1"/>
    <col min="5900" max="5900" width="1" style="83" customWidth="1"/>
    <col min="5901" max="5901" width="3.42578125" style="83" customWidth="1"/>
    <col min="5902" max="5902" width="1" style="83" customWidth="1"/>
    <col min="5903" max="5903" width="5.140625" style="83" customWidth="1"/>
    <col min="5904" max="5905" width="2" style="83" customWidth="1"/>
    <col min="5906" max="6144" width="9.140625" style="83" customWidth="1"/>
    <col min="6145" max="6145" width="2" style="83" customWidth="1"/>
    <col min="6146" max="6146" width="7.140625" style="83" customWidth="1"/>
    <col min="6147" max="6147" width="4.5703125" style="83" customWidth="1"/>
    <col min="6148" max="6148" width="1" style="83" customWidth="1"/>
    <col min="6149" max="6149" width="4.5703125" style="83" customWidth="1"/>
    <col min="6150" max="6150" width="10" style="83" customWidth="1"/>
    <col min="6151" max="6151" width="21.42578125" style="83" customWidth="1"/>
    <col min="6152" max="6152" width="8.140625" style="83" customWidth="1"/>
    <col min="6153" max="6153" width="11" style="83" customWidth="1"/>
    <col min="6154" max="6154" width="11.140625" style="83" customWidth="1"/>
    <col min="6155" max="6155" width="0.5703125" style="83" customWidth="1"/>
    <col min="6156" max="6156" width="1" style="83" customWidth="1"/>
    <col min="6157" max="6157" width="3.42578125" style="83" customWidth="1"/>
    <col min="6158" max="6158" width="1" style="83" customWidth="1"/>
    <col min="6159" max="6159" width="5.140625" style="83" customWidth="1"/>
    <col min="6160" max="6161" width="2" style="83" customWidth="1"/>
    <col min="6162" max="6400" width="9.140625" style="83" customWidth="1"/>
    <col min="6401" max="6401" width="2" style="83" customWidth="1"/>
    <col min="6402" max="6402" width="7.140625" style="83" customWidth="1"/>
    <col min="6403" max="6403" width="4.5703125" style="83" customWidth="1"/>
    <col min="6404" max="6404" width="1" style="83" customWidth="1"/>
    <col min="6405" max="6405" width="4.5703125" style="83" customWidth="1"/>
    <col min="6406" max="6406" width="10" style="83" customWidth="1"/>
    <col min="6407" max="6407" width="21.42578125" style="83" customWidth="1"/>
    <col min="6408" max="6408" width="8.140625" style="83" customWidth="1"/>
    <col min="6409" max="6409" width="11" style="83" customWidth="1"/>
    <col min="6410" max="6410" width="11.140625" style="83" customWidth="1"/>
    <col min="6411" max="6411" width="0.5703125" style="83" customWidth="1"/>
    <col min="6412" max="6412" width="1" style="83" customWidth="1"/>
    <col min="6413" max="6413" width="3.42578125" style="83" customWidth="1"/>
    <col min="6414" max="6414" width="1" style="83" customWidth="1"/>
    <col min="6415" max="6415" width="5.140625" style="83" customWidth="1"/>
    <col min="6416" max="6417" width="2" style="83" customWidth="1"/>
    <col min="6418" max="6656" width="9.140625" style="83" customWidth="1"/>
    <col min="6657" max="6657" width="2" style="83" customWidth="1"/>
    <col min="6658" max="6658" width="7.140625" style="83" customWidth="1"/>
    <col min="6659" max="6659" width="4.5703125" style="83" customWidth="1"/>
    <col min="6660" max="6660" width="1" style="83" customWidth="1"/>
    <col min="6661" max="6661" width="4.5703125" style="83" customWidth="1"/>
    <col min="6662" max="6662" width="10" style="83" customWidth="1"/>
    <col min="6663" max="6663" width="21.42578125" style="83" customWidth="1"/>
    <col min="6664" max="6664" width="8.140625" style="83" customWidth="1"/>
    <col min="6665" max="6665" width="11" style="83" customWidth="1"/>
    <col min="6666" max="6666" width="11.140625" style="83" customWidth="1"/>
    <col min="6667" max="6667" width="0.5703125" style="83" customWidth="1"/>
    <col min="6668" max="6668" width="1" style="83" customWidth="1"/>
    <col min="6669" max="6669" width="3.42578125" style="83" customWidth="1"/>
    <col min="6670" max="6670" width="1" style="83" customWidth="1"/>
    <col min="6671" max="6671" width="5.140625" style="83" customWidth="1"/>
    <col min="6672" max="6673" width="2" style="83" customWidth="1"/>
    <col min="6674" max="6912" width="9.140625" style="83" customWidth="1"/>
    <col min="6913" max="6913" width="2" style="83" customWidth="1"/>
    <col min="6914" max="6914" width="7.140625" style="83" customWidth="1"/>
    <col min="6915" max="6915" width="4.5703125" style="83" customWidth="1"/>
    <col min="6916" max="6916" width="1" style="83" customWidth="1"/>
    <col min="6917" max="6917" width="4.5703125" style="83" customWidth="1"/>
    <col min="6918" max="6918" width="10" style="83" customWidth="1"/>
    <col min="6919" max="6919" width="21.42578125" style="83" customWidth="1"/>
    <col min="6920" max="6920" width="8.140625" style="83" customWidth="1"/>
    <col min="6921" max="6921" width="11" style="83" customWidth="1"/>
    <col min="6922" max="6922" width="11.140625" style="83" customWidth="1"/>
    <col min="6923" max="6923" width="0.5703125" style="83" customWidth="1"/>
    <col min="6924" max="6924" width="1" style="83" customWidth="1"/>
    <col min="6925" max="6925" width="3.42578125" style="83" customWidth="1"/>
    <col min="6926" max="6926" width="1" style="83" customWidth="1"/>
    <col min="6927" max="6927" width="5.140625" style="83" customWidth="1"/>
    <col min="6928" max="6929" width="2" style="83" customWidth="1"/>
    <col min="6930" max="7168" width="9.140625" style="83" customWidth="1"/>
    <col min="7169" max="7169" width="2" style="83" customWidth="1"/>
    <col min="7170" max="7170" width="7.140625" style="83" customWidth="1"/>
    <col min="7171" max="7171" width="4.5703125" style="83" customWidth="1"/>
    <col min="7172" max="7172" width="1" style="83" customWidth="1"/>
    <col min="7173" max="7173" width="4.5703125" style="83" customWidth="1"/>
    <col min="7174" max="7174" width="10" style="83" customWidth="1"/>
    <col min="7175" max="7175" width="21.42578125" style="83" customWidth="1"/>
    <col min="7176" max="7176" width="8.140625" style="83" customWidth="1"/>
    <col min="7177" max="7177" width="11" style="83" customWidth="1"/>
    <col min="7178" max="7178" width="11.140625" style="83" customWidth="1"/>
    <col min="7179" max="7179" width="0.5703125" style="83" customWidth="1"/>
    <col min="7180" max="7180" width="1" style="83" customWidth="1"/>
    <col min="7181" max="7181" width="3.42578125" style="83" customWidth="1"/>
    <col min="7182" max="7182" width="1" style="83" customWidth="1"/>
    <col min="7183" max="7183" width="5.140625" style="83" customWidth="1"/>
    <col min="7184" max="7185" width="2" style="83" customWidth="1"/>
    <col min="7186" max="7424" width="9.140625" style="83" customWidth="1"/>
    <col min="7425" max="7425" width="2" style="83" customWidth="1"/>
    <col min="7426" max="7426" width="7.140625" style="83" customWidth="1"/>
    <col min="7427" max="7427" width="4.5703125" style="83" customWidth="1"/>
    <col min="7428" max="7428" width="1" style="83" customWidth="1"/>
    <col min="7429" max="7429" width="4.5703125" style="83" customWidth="1"/>
    <col min="7430" max="7430" width="10" style="83" customWidth="1"/>
    <col min="7431" max="7431" width="21.42578125" style="83" customWidth="1"/>
    <col min="7432" max="7432" width="8.140625" style="83" customWidth="1"/>
    <col min="7433" max="7433" width="11" style="83" customWidth="1"/>
    <col min="7434" max="7434" width="11.140625" style="83" customWidth="1"/>
    <col min="7435" max="7435" width="0.5703125" style="83" customWidth="1"/>
    <col min="7436" max="7436" width="1" style="83" customWidth="1"/>
    <col min="7437" max="7437" width="3.42578125" style="83" customWidth="1"/>
    <col min="7438" max="7438" width="1" style="83" customWidth="1"/>
    <col min="7439" max="7439" width="5.140625" style="83" customWidth="1"/>
    <col min="7440" max="7441" width="2" style="83" customWidth="1"/>
    <col min="7442" max="7680" width="9.140625" style="83" customWidth="1"/>
    <col min="7681" max="7681" width="2" style="83" customWidth="1"/>
    <col min="7682" max="7682" width="7.140625" style="83" customWidth="1"/>
    <col min="7683" max="7683" width="4.5703125" style="83" customWidth="1"/>
    <col min="7684" max="7684" width="1" style="83" customWidth="1"/>
    <col min="7685" max="7685" width="4.5703125" style="83" customWidth="1"/>
    <col min="7686" max="7686" width="10" style="83" customWidth="1"/>
    <col min="7687" max="7687" width="21.42578125" style="83" customWidth="1"/>
    <col min="7688" max="7688" width="8.140625" style="83" customWidth="1"/>
    <col min="7689" max="7689" width="11" style="83" customWidth="1"/>
    <col min="7690" max="7690" width="11.140625" style="83" customWidth="1"/>
    <col min="7691" max="7691" width="0.5703125" style="83" customWidth="1"/>
    <col min="7692" max="7692" width="1" style="83" customWidth="1"/>
    <col min="7693" max="7693" width="3.42578125" style="83" customWidth="1"/>
    <col min="7694" max="7694" width="1" style="83" customWidth="1"/>
    <col min="7695" max="7695" width="5.140625" style="83" customWidth="1"/>
    <col min="7696" max="7697" width="2" style="83" customWidth="1"/>
    <col min="7698" max="7936" width="9.140625" style="83" customWidth="1"/>
    <col min="7937" max="7937" width="2" style="83" customWidth="1"/>
    <col min="7938" max="7938" width="7.140625" style="83" customWidth="1"/>
    <col min="7939" max="7939" width="4.5703125" style="83" customWidth="1"/>
    <col min="7940" max="7940" width="1" style="83" customWidth="1"/>
    <col min="7941" max="7941" width="4.5703125" style="83" customWidth="1"/>
    <col min="7942" max="7942" width="10" style="83" customWidth="1"/>
    <col min="7943" max="7943" width="21.42578125" style="83" customWidth="1"/>
    <col min="7944" max="7944" width="8.140625" style="83" customWidth="1"/>
    <col min="7945" max="7945" width="11" style="83" customWidth="1"/>
    <col min="7946" max="7946" width="11.140625" style="83" customWidth="1"/>
    <col min="7947" max="7947" width="0.5703125" style="83" customWidth="1"/>
    <col min="7948" max="7948" width="1" style="83" customWidth="1"/>
    <col min="7949" max="7949" width="3.42578125" style="83" customWidth="1"/>
    <col min="7950" max="7950" width="1" style="83" customWidth="1"/>
    <col min="7951" max="7951" width="5.140625" style="83" customWidth="1"/>
    <col min="7952" max="7953" width="2" style="83" customWidth="1"/>
    <col min="7954" max="8192" width="9.140625" style="83" customWidth="1"/>
    <col min="8193" max="8193" width="2" style="83" customWidth="1"/>
    <col min="8194" max="8194" width="7.140625" style="83" customWidth="1"/>
    <col min="8195" max="8195" width="4.5703125" style="83" customWidth="1"/>
    <col min="8196" max="8196" width="1" style="83" customWidth="1"/>
    <col min="8197" max="8197" width="4.5703125" style="83" customWidth="1"/>
    <col min="8198" max="8198" width="10" style="83" customWidth="1"/>
    <col min="8199" max="8199" width="21.42578125" style="83" customWidth="1"/>
    <col min="8200" max="8200" width="8.140625" style="83" customWidth="1"/>
    <col min="8201" max="8201" width="11" style="83" customWidth="1"/>
    <col min="8202" max="8202" width="11.140625" style="83" customWidth="1"/>
    <col min="8203" max="8203" width="0.5703125" style="83" customWidth="1"/>
    <col min="8204" max="8204" width="1" style="83" customWidth="1"/>
    <col min="8205" max="8205" width="3.42578125" style="83" customWidth="1"/>
    <col min="8206" max="8206" width="1" style="83" customWidth="1"/>
    <col min="8207" max="8207" width="5.140625" style="83" customWidth="1"/>
    <col min="8208" max="8209" width="2" style="83" customWidth="1"/>
    <col min="8210" max="8448" width="9.140625" style="83" customWidth="1"/>
    <col min="8449" max="8449" width="2" style="83" customWidth="1"/>
    <col min="8450" max="8450" width="7.140625" style="83" customWidth="1"/>
    <col min="8451" max="8451" width="4.5703125" style="83" customWidth="1"/>
    <col min="8452" max="8452" width="1" style="83" customWidth="1"/>
    <col min="8453" max="8453" width="4.5703125" style="83" customWidth="1"/>
    <col min="8454" max="8454" width="10" style="83" customWidth="1"/>
    <col min="8455" max="8455" width="21.42578125" style="83" customWidth="1"/>
    <col min="8456" max="8456" width="8.140625" style="83" customWidth="1"/>
    <col min="8457" max="8457" width="11" style="83" customWidth="1"/>
    <col min="8458" max="8458" width="11.140625" style="83" customWidth="1"/>
    <col min="8459" max="8459" width="0.5703125" style="83" customWidth="1"/>
    <col min="8460" max="8460" width="1" style="83" customWidth="1"/>
    <col min="8461" max="8461" width="3.42578125" style="83" customWidth="1"/>
    <col min="8462" max="8462" width="1" style="83" customWidth="1"/>
    <col min="8463" max="8463" width="5.140625" style="83" customWidth="1"/>
    <col min="8464" max="8465" width="2" style="83" customWidth="1"/>
    <col min="8466" max="8704" width="9.140625" style="83" customWidth="1"/>
    <col min="8705" max="8705" width="2" style="83" customWidth="1"/>
    <col min="8706" max="8706" width="7.140625" style="83" customWidth="1"/>
    <col min="8707" max="8707" width="4.5703125" style="83" customWidth="1"/>
    <col min="8708" max="8708" width="1" style="83" customWidth="1"/>
    <col min="8709" max="8709" width="4.5703125" style="83" customWidth="1"/>
    <col min="8710" max="8710" width="10" style="83" customWidth="1"/>
    <col min="8711" max="8711" width="21.42578125" style="83" customWidth="1"/>
    <col min="8712" max="8712" width="8.140625" style="83" customWidth="1"/>
    <col min="8713" max="8713" width="11" style="83" customWidth="1"/>
    <col min="8714" max="8714" width="11.140625" style="83" customWidth="1"/>
    <col min="8715" max="8715" width="0.5703125" style="83" customWidth="1"/>
    <col min="8716" max="8716" width="1" style="83" customWidth="1"/>
    <col min="8717" max="8717" width="3.42578125" style="83" customWidth="1"/>
    <col min="8718" max="8718" width="1" style="83" customWidth="1"/>
    <col min="8719" max="8719" width="5.140625" style="83" customWidth="1"/>
    <col min="8720" max="8721" width="2" style="83" customWidth="1"/>
    <col min="8722" max="8960" width="9.140625" style="83" customWidth="1"/>
    <col min="8961" max="8961" width="2" style="83" customWidth="1"/>
    <col min="8962" max="8962" width="7.140625" style="83" customWidth="1"/>
    <col min="8963" max="8963" width="4.5703125" style="83" customWidth="1"/>
    <col min="8964" max="8964" width="1" style="83" customWidth="1"/>
    <col min="8965" max="8965" width="4.5703125" style="83" customWidth="1"/>
    <col min="8966" max="8966" width="10" style="83" customWidth="1"/>
    <col min="8967" max="8967" width="21.42578125" style="83" customWidth="1"/>
    <col min="8968" max="8968" width="8.140625" style="83" customWidth="1"/>
    <col min="8969" max="8969" width="11" style="83" customWidth="1"/>
    <col min="8970" max="8970" width="11.140625" style="83" customWidth="1"/>
    <col min="8971" max="8971" width="0.5703125" style="83" customWidth="1"/>
    <col min="8972" max="8972" width="1" style="83" customWidth="1"/>
    <col min="8973" max="8973" width="3.42578125" style="83" customWidth="1"/>
    <col min="8974" max="8974" width="1" style="83" customWidth="1"/>
    <col min="8975" max="8975" width="5.140625" style="83" customWidth="1"/>
    <col min="8976" max="8977" width="2" style="83" customWidth="1"/>
    <col min="8978" max="9216" width="9.140625" style="83" customWidth="1"/>
    <col min="9217" max="9217" width="2" style="83" customWidth="1"/>
    <col min="9218" max="9218" width="7.140625" style="83" customWidth="1"/>
    <col min="9219" max="9219" width="4.5703125" style="83" customWidth="1"/>
    <col min="9220" max="9220" width="1" style="83" customWidth="1"/>
    <col min="9221" max="9221" width="4.5703125" style="83" customWidth="1"/>
    <col min="9222" max="9222" width="10" style="83" customWidth="1"/>
    <col min="9223" max="9223" width="21.42578125" style="83" customWidth="1"/>
    <col min="9224" max="9224" width="8.140625" style="83" customWidth="1"/>
    <col min="9225" max="9225" width="11" style="83" customWidth="1"/>
    <col min="9226" max="9226" width="11.140625" style="83" customWidth="1"/>
    <col min="9227" max="9227" width="0.5703125" style="83" customWidth="1"/>
    <col min="9228" max="9228" width="1" style="83" customWidth="1"/>
    <col min="9229" max="9229" width="3.42578125" style="83" customWidth="1"/>
    <col min="9230" max="9230" width="1" style="83" customWidth="1"/>
    <col min="9231" max="9231" width="5.140625" style="83" customWidth="1"/>
    <col min="9232" max="9233" width="2" style="83" customWidth="1"/>
    <col min="9234" max="9472" width="9.140625" style="83" customWidth="1"/>
    <col min="9473" max="9473" width="2" style="83" customWidth="1"/>
    <col min="9474" max="9474" width="7.140625" style="83" customWidth="1"/>
    <col min="9475" max="9475" width="4.5703125" style="83" customWidth="1"/>
    <col min="9476" max="9476" width="1" style="83" customWidth="1"/>
    <col min="9477" max="9477" width="4.5703125" style="83" customWidth="1"/>
    <col min="9478" max="9478" width="10" style="83" customWidth="1"/>
    <col min="9479" max="9479" width="21.42578125" style="83" customWidth="1"/>
    <col min="9480" max="9480" width="8.140625" style="83" customWidth="1"/>
    <col min="9481" max="9481" width="11" style="83" customWidth="1"/>
    <col min="9482" max="9482" width="11.140625" style="83" customWidth="1"/>
    <col min="9483" max="9483" width="0.5703125" style="83" customWidth="1"/>
    <col min="9484" max="9484" width="1" style="83" customWidth="1"/>
    <col min="9485" max="9485" width="3.42578125" style="83" customWidth="1"/>
    <col min="9486" max="9486" width="1" style="83" customWidth="1"/>
    <col min="9487" max="9487" width="5.140625" style="83" customWidth="1"/>
    <col min="9488" max="9489" width="2" style="83" customWidth="1"/>
    <col min="9490" max="9728" width="9.140625" style="83" customWidth="1"/>
    <col min="9729" max="9729" width="2" style="83" customWidth="1"/>
    <col min="9730" max="9730" width="7.140625" style="83" customWidth="1"/>
    <col min="9731" max="9731" width="4.5703125" style="83" customWidth="1"/>
    <col min="9732" max="9732" width="1" style="83" customWidth="1"/>
    <col min="9733" max="9733" width="4.5703125" style="83" customWidth="1"/>
    <col min="9734" max="9734" width="10" style="83" customWidth="1"/>
    <col min="9735" max="9735" width="21.42578125" style="83" customWidth="1"/>
    <col min="9736" max="9736" width="8.140625" style="83" customWidth="1"/>
    <col min="9737" max="9737" width="11" style="83" customWidth="1"/>
    <col min="9738" max="9738" width="11.140625" style="83" customWidth="1"/>
    <col min="9739" max="9739" width="0.5703125" style="83" customWidth="1"/>
    <col min="9740" max="9740" width="1" style="83" customWidth="1"/>
    <col min="9741" max="9741" width="3.42578125" style="83" customWidth="1"/>
    <col min="9742" max="9742" width="1" style="83" customWidth="1"/>
    <col min="9743" max="9743" width="5.140625" style="83" customWidth="1"/>
    <col min="9744" max="9745" width="2" style="83" customWidth="1"/>
    <col min="9746" max="9984" width="9.140625" style="83" customWidth="1"/>
    <col min="9985" max="9985" width="2" style="83" customWidth="1"/>
    <col min="9986" max="9986" width="7.140625" style="83" customWidth="1"/>
    <col min="9987" max="9987" width="4.5703125" style="83" customWidth="1"/>
    <col min="9988" max="9988" width="1" style="83" customWidth="1"/>
    <col min="9989" max="9989" width="4.5703125" style="83" customWidth="1"/>
    <col min="9990" max="9990" width="10" style="83" customWidth="1"/>
    <col min="9991" max="9991" width="21.42578125" style="83" customWidth="1"/>
    <col min="9992" max="9992" width="8.140625" style="83" customWidth="1"/>
    <col min="9993" max="9993" width="11" style="83" customWidth="1"/>
    <col min="9994" max="9994" width="11.140625" style="83" customWidth="1"/>
    <col min="9995" max="9995" width="0.5703125" style="83" customWidth="1"/>
    <col min="9996" max="9996" width="1" style="83" customWidth="1"/>
    <col min="9997" max="9997" width="3.42578125" style="83" customWidth="1"/>
    <col min="9998" max="9998" width="1" style="83" customWidth="1"/>
    <col min="9999" max="9999" width="5.140625" style="83" customWidth="1"/>
    <col min="10000" max="10001" width="2" style="83" customWidth="1"/>
    <col min="10002" max="10240" width="9.140625" style="83" customWidth="1"/>
    <col min="10241" max="10241" width="2" style="83" customWidth="1"/>
    <col min="10242" max="10242" width="7.140625" style="83" customWidth="1"/>
    <col min="10243" max="10243" width="4.5703125" style="83" customWidth="1"/>
    <col min="10244" max="10244" width="1" style="83" customWidth="1"/>
    <col min="10245" max="10245" width="4.5703125" style="83" customWidth="1"/>
    <col min="10246" max="10246" width="10" style="83" customWidth="1"/>
    <col min="10247" max="10247" width="21.42578125" style="83" customWidth="1"/>
    <col min="10248" max="10248" width="8.140625" style="83" customWidth="1"/>
    <col min="10249" max="10249" width="11" style="83" customWidth="1"/>
    <col min="10250" max="10250" width="11.140625" style="83" customWidth="1"/>
    <col min="10251" max="10251" width="0.5703125" style="83" customWidth="1"/>
    <col min="10252" max="10252" width="1" style="83" customWidth="1"/>
    <col min="10253" max="10253" width="3.42578125" style="83" customWidth="1"/>
    <col min="10254" max="10254" width="1" style="83" customWidth="1"/>
    <col min="10255" max="10255" width="5.140625" style="83" customWidth="1"/>
    <col min="10256" max="10257" width="2" style="83" customWidth="1"/>
    <col min="10258" max="10496" width="9.140625" style="83" customWidth="1"/>
    <col min="10497" max="10497" width="2" style="83" customWidth="1"/>
    <col min="10498" max="10498" width="7.140625" style="83" customWidth="1"/>
    <col min="10499" max="10499" width="4.5703125" style="83" customWidth="1"/>
    <col min="10500" max="10500" width="1" style="83" customWidth="1"/>
    <col min="10501" max="10501" width="4.5703125" style="83" customWidth="1"/>
    <col min="10502" max="10502" width="10" style="83" customWidth="1"/>
    <col min="10503" max="10503" width="21.42578125" style="83" customWidth="1"/>
    <col min="10504" max="10504" width="8.140625" style="83" customWidth="1"/>
    <col min="10505" max="10505" width="11" style="83" customWidth="1"/>
    <col min="10506" max="10506" width="11.140625" style="83" customWidth="1"/>
    <col min="10507" max="10507" width="0.5703125" style="83" customWidth="1"/>
    <col min="10508" max="10508" width="1" style="83" customWidth="1"/>
    <col min="10509" max="10509" width="3.42578125" style="83" customWidth="1"/>
    <col min="10510" max="10510" width="1" style="83" customWidth="1"/>
    <col min="10511" max="10511" width="5.140625" style="83" customWidth="1"/>
    <col min="10512" max="10513" width="2" style="83" customWidth="1"/>
    <col min="10514" max="10752" width="9.140625" style="83" customWidth="1"/>
    <col min="10753" max="10753" width="2" style="83" customWidth="1"/>
    <col min="10754" max="10754" width="7.140625" style="83" customWidth="1"/>
    <col min="10755" max="10755" width="4.5703125" style="83" customWidth="1"/>
    <col min="10756" max="10756" width="1" style="83" customWidth="1"/>
    <col min="10757" max="10757" width="4.5703125" style="83" customWidth="1"/>
    <col min="10758" max="10758" width="10" style="83" customWidth="1"/>
    <col min="10759" max="10759" width="21.42578125" style="83" customWidth="1"/>
    <col min="10760" max="10760" width="8.140625" style="83" customWidth="1"/>
    <col min="10761" max="10761" width="11" style="83" customWidth="1"/>
    <col min="10762" max="10762" width="11.140625" style="83" customWidth="1"/>
    <col min="10763" max="10763" width="0.5703125" style="83" customWidth="1"/>
    <col min="10764" max="10764" width="1" style="83" customWidth="1"/>
    <col min="10765" max="10765" width="3.42578125" style="83" customWidth="1"/>
    <col min="10766" max="10766" width="1" style="83" customWidth="1"/>
    <col min="10767" max="10767" width="5.140625" style="83" customWidth="1"/>
    <col min="10768" max="10769" width="2" style="83" customWidth="1"/>
    <col min="10770" max="11008" width="9.140625" style="83" customWidth="1"/>
    <col min="11009" max="11009" width="2" style="83" customWidth="1"/>
    <col min="11010" max="11010" width="7.140625" style="83" customWidth="1"/>
    <col min="11011" max="11011" width="4.5703125" style="83" customWidth="1"/>
    <col min="11012" max="11012" width="1" style="83" customWidth="1"/>
    <col min="11013" max="11013" width="4.5703125" style="83" customWidth="1"/>
    <col min="11014" max="11014" width="10" style="83" customWidth="1"/>
    <col min="11015" max="11015" width="21.42578125" style="83" customWidth="1"/>
    <col min="11016" max="11016" width="8.140625" style="83" customWidth="1"/>
    <col min="11017" max="11017" width="11" style="83" customWidth="1"/>
    <col min="11018" max="11018" width="11.140625" style="83" customWidth="1"/>
    <col min="11019" max="11019" width="0.5703125" style="83" customWidth="1"/>
    <col min="11020" max="11020" width="1" style="83" customWidth="1"/>
    <col min="11021" max="11021" width="3.42578125" style="83" customWidth="1"/>
    <col min="11022" max="11022" width="1" style="83" customWidth="1"/>
    <col min="11023" max="11023" width="5.140625" style="83" customWidth="1"/>
    <col min="11024" max="11025" width="2" style="83" customWidth="1"/>
    <col min="11026" max="11264" width="9.140625" style="83" customWidth="1"/>
    <col min="11265" max="11265" width="2" style="83" customWidth="1"/>
    <col min="11266" max="11266" width="7.140625" style="83" customWidth="1"/>
    <col min="11267" max="11267" width="4.5703125" style="83" customWidth="1"/>
    <col min="11268" max="11268" width="1" style="83" customWidth="1"/>
    <col min="11269" max="11269" width="4.5703125" style="83" customWidth="1"/>
    <col min="11270" max="11270" width="10" style="83" customWidth="1"/>
    <col min="11271" max="11271" width="21.42578125" style="83" customWidth="1"/>
    <col min="11272" max="11272" width="8.140625" style="83" customWidth="1"/>
    <col min="11273" max="11273" width="11" style="83" customWidth="1"/>
    <col min="11274" max="11274" width="11.140625" style="83" customWidth="1"/>
    <col min="11275" max="11275" width="0.5703125" style="83" customWidth="1"/>
    <col min="11276" max="11276" width="1" style="83" customWidth="1"/>
    <col min="11277" max="11277" width="3.42578125" style="83" customWidth="1"/>
    <col min="11278" max="11278" width="1" style="83" customWidth="1"/>
    <col min="11279" max="11279" width="5.140625" style="83" customWidth="1"/>
    <col min="11280" max="11281" width="2" style="83" customWidth="1"/>
    <col min="11282" max="11520" width="9.140625" style="83" customWidth="1"/>
    <col min="11521" max="11521" width="2" style="83" customWidth="1"/>
    <col min="11522" max="11522" width="7.140625" style="83" customWidth="1"/>
    <col min="11523" max="11523" width="4.5703125" style="83" customWidth="1"/>
    <col min="11524" max="11524" width="1" style="83" customWidth="1"/>
    <col min="11525" max="11525" width="4.5703125" style="83" customWidth="1"/>
    <col min="11526" max="11526" width="10" style="83" customWidth="1"/>
    <col min="11527" max="11527" width="21.42578125" style="83" customWidth="1"/>
    <col min="11528" max="11528" width="8.140625" style="83" customWidth="1"/>
    <col min="11529" max="11529" width="11" style="83" customWidth="1"/>
    <col min="11530" max="11530" width="11.140625" style="83" customWidth="1"/>
    <col min="11531" max="11531" width="0.5703125" style="83" customWidth="1"/>
    <col min="11532" max="11532" width="1" style="83" customWidth="1"/>
    <col min="11533" max="11533" width="3.42578125" style="83" customWidth="1"/>
    <col min="11534" max="11534" width="1" style="83" customWidth="1"/>
    <col min="11535" max="11535" width="5.140625" style="83" customWidth="1"/>
    <col min="11536" max="11537" width="2" style="83" customWidth="1"/>
    <col min="11538" max="11776" width="9.140625" style="83" customWidth="1"/>
    <col min="11777" max="11777" width="2" style="83" customWidth="1"/>
    <col min="11778" max="11778" width="7.140625" style="83" customWidth="1"/>
    <col min="11779" max="11779" width="4.5703125" style="83" customWidth="1"/>
    <col min="11780" max="11780" width="1" style="83" customWidth="1"/>
    <col min="11781" max="11781" width="4.5703125" style="83" customWidth="1"/>
    <col min="11782" max="11782" width="10" style="83" customWidth="1"/>
    <col min="11783" max="11783" width="21.42578125" style="83" customWidth="1"/>
    <col min="11784" max="11784" width="8.140625" style="83" customWidth="1"/>
    <col min="11785" max="11785" width="11" style="83" customWidth="1"/>
    <col min="11786" max="11786" width="11.140625" style="83" customWidth="1"/>
    <col min="11787" max="11787" width="0.5703125" style="83" customWidth="1"/>
    <col min="11788" max="11788" width="1" style="83" customWidth="1"/>
    <col min="11789" max="11789" width="3.42578125" style="83" customWidth="1"/>
    <col min="11790" max="11790" width="1" style="83" customWidth="1"/>
    <col min="11791" max="11791" width="5.140625" style="83" customWidth="1"/>
    <col min="11792" max="11793" width="2" style="83" customWidth="1"/>
    <col min="11794" max="12032" width="9.140625" style="83" customWidth="1"/>
    <col min="12033" max="12033" width="2" style="83" customWidth="1"/>
    <col min="12034" max="12034" width="7.140625" style="83" customWidth="1"/>
    <col min="12035" max="12035" width="4.5703125" style="83" customWidth="1"/>
    <col min="12036" max="12036" width="1" style="83" customWidth="1"/>
    <col min="12037" max="12037" width="4.5703125" style="83" customWidth="1"/>
    <col min="12038" max="12038" width="10" style="83" customWidth="1"/>
    <col min="12039" max="12039" width="21.42578125" style="83" customWidth="1"/>
    <col min="12040" max="12040" width="8.140625" style="83" customWidth="1"/>
    <col min="12041" max="12041" width="11" style="83" customWidth="1"/>
    <col min="12042" max="12042" width="11.140625" style="83" customWidth="1"/>
    <col min="12043" max="12043" width="0.5703125" style="83" customWidth="1"/>
    <col min="12044" max="12044" width="1" style="83" customWidth="1"/>
    <col min="12045" max="12045" width="3.42578125" style="83" customWidth="1"/>
    <col min="12046" max="12046" width="1" style="83" customWidth="1"/>
    <col min="12047" max="12047" width="5.140625" style="83" customWidth="1"/>
    <col min="12048" max="12049" width="2" style="83" customWidth="1"/>
    <col min="12050" max="12288" width="9.140625" style="83" customWidth="1"/>
    <col min="12289" max="12289" width="2" style="83" customWidth="1"/>
    <col min="12290" max="12290" width="7.140625" style="83" customWidth="1"/>
    <col min="12291" max="12291" width="4.5703125" style="83" customWidth="1"/>
    <col min="12292" max="12292" width="1" style="83" customWidth="1"/>
    <col min="12293" max="12293" width="4.5703125" style="83" customWidth="1"/>
    <col min="12294" max="12294" width="10" style="83" customWidth="1"/>
    <col min="12295" max="12295" width="21.42578125" style="83" customWidth="1"/>
    <col min="12296" max="12296" width="8.140625" style="83" customWidth="1"/>
    <col min="12297" max="12297" width="11" style="83" customWidth="1"/>
    <col min="12298" max="12298" width="11.140625" style="83" customWidth="1"/>
    <col min="12299" max="12299" width="0.5703125" style="83" customWidth="1"/>
    <col min="12300" max="12300" width="1" style="83" customWidth="1"/>
    <col min="12301" max="12301" width="3.42578125" style="83" customWidth="1"/>
    <col min="12302" max="12302" width="1" style="83" customWidth="1"/>
    <col min="12303" max="12303" width="5.140625" style="83" customWidth="1"/>
    <col min="12304" max="12305" width="2" style="83" customWidth="1"/>
    <col min="12306" max="12544" width="9.140625" style="83" customWidth="1"/>
    <col min="12545" max="12545" width="2" style="83" customWidth="1"/>
    <col min="12546" max="12546" width="7.140625" style="83" customWidth="1"/>
    <col min="12547" max="12547" width="4.5703125" style="83" customWidth="1"/>
    <col min="12548" max="12548" width="1" style="83" customWidth="1"/>
    <col min="12549" max="12549" width="4.5703125" style="83" customWidth="1"/>
    <col min="12550" max="12550" width="10" style="83" customWidth="1"/>
    <col min="12551" max="12551" width="21.42578125" style="83" customWidth="1"/>
    <col min="12552" max="12552" width="8.140625" style="83" customWidth="1"/>
    <col min="12553" max="12553" width="11" style="83" customWidth="1"/>
    <col min="12554" max="12554" width="11.140625" style="83" customWidth="1"/>
    <col min="12555" max="12555" width="0.5703125" style="83" customWidth="1"/>
    <col min="12556" max="12556" width="1" style="83" customWidth="1"/>
    <col min="12557" max="12557" width="3.42578125" style="83" customWidth="1"/>
    <col min="12558" max="12558" width="1" style="83" customWidth="1"/>
    <col min="12559" max="12559" width="5.140625" style="83" customWidth="1"/>
    <col min="12560" max="12561" width="2" style="83" customWidth="1"/>
    <col min="12562" max="12800" width="9.140625" style="83" customWidth="1"/>
    <col min="12801" max="12801" width="2" style="83" customWidth="1"/>
    <col min="12802" max="12802" width="7.140625" style="83" customWidth="1"/>
    <col min="12803" max="12803" width="4.5703125" style="83" customWidth="1"/>
    <col min="12804" max="12804" width="1" style="83" customWidth="1"/>
    <col min="12805" max="12805" width="4.5703125" style="83" customWidth="1"/>
    <col min="12806" max="12806" width="10" style="83" customWidth="1"/>
    <col min="12807" max="12807" width="21.42578125" style="83" customWidth="1"/>
    <col min="12808" max="12808" width="8.140625" style="83" customWidth="1"/>
    <col min="12809" max="12809" width="11" style="83" customWidth="1"/>
    <col min="12810" max="12810" width="11.140625" style="83" customWidth="1"/>
    <col min="12811" max="12811" width="0.5703125" style="83" customWidth="1"/>
    <col min="12812" max="12812" width="1" style="83" customWidth="1"/>
    <col min="12813" max="12813" width="3.42578125" style="83" customWidth="1"/>
    <col min="12814" max="12814" width="1" style="83" customWidth="1"/>
    <col min="12815" max="12815" width="5.140625" style="83" customWidth="1"/>
    <col min="12816" max="12817" width="2" style="83" customWidth="1"/>
    <col min="12818" max="13056" width="9.140625" style="83" customWidth="1"/>
    <col min="13057" max="13057" width="2" style="83" customWidth="1"/>
    <col min="13058" max="13058" width="7.140625" style="83" customWidth="1"/>
    <col min="13059" max="13059" width="4.5703125" style="83" customWidth="1"/>
    <col min="13060" max="13060" width="1" style="83" customWidth="1"/>
    <col min="13061" max="13061" width="4.5703125" style="83" customWidth="1"/>
    <col min="13062" max="13062" width="10" style="83" customWidth="1"/>
    <col min="13063" max="13063" width="21.42578125" style="83" customWidth="1"/>
    <col min="13064" max="13064" width="8.140625" style="83" customWidth="1"/>
    <col min="13065" max="13065" width="11" style="83" customWidth="1"/>
    <col min="13066" max="13066" width="11.140625" style="83" customWidth="1"/>
    <col min="13067" max="13067" width="0.5703125" style="83" customWidth="1"/>
    <col min="13068" max="13068" width="1" style="83" customWidth="1"/>
    <col min="13069" max="13069" width="3.42578125" style="83" customWidth="1"/>
    <col min="13070" max="13070" width="1" style="83" customWidth="1"/>
    <col min="13071" max="13071" width="5.140625" style="83" customWidth="1"/>
    <col min="13072" max="13073" width="2" style="83" customWidth="1"/>
    <col min="13074" max="13312" width="9.140625" style="83" customWidth="1"/>
    <col min="13313" max="13313" width="2" style="83" customWidth="1"/>
    <col min="13314" max="13314" width="7.140625" style="83" customWidth="1"/>
    <col min="13315" max="13315" width="4.5703125" style="83" customWidth="1"/>
    <col min="13316" max="13316" width="1" style="83" customWidth="1"/>
    <col min="13317" max="13317" width="4.5703125" style="83" customWidth="1"/>
    <col min="13318" max="13318" width="10" style="83" customWidth="1"/>
    <col min="13319" max="13319" width="21.42578125" style="83" customWidth="1"/>
    <col min="13320" max="13320" width="8.140625" style="83" customWidth="1"/>
    <col min="13321" max="13321" width="11" style="83" customWidth="1"/>
    <col min="13322" max="13322" width="11.140625" style="83" customWidth="1"/>
    <col min="13323" max="13323" width="0.5703125" style="83" customWidth="1"/>
    <col min="13324" max="13324" width="1" style="83" customWidth="1"/>
    <col min="13325" max="13325" width="3.42578125" style="83" customWidth="1"/>
    <col min="13326" max="13326" width="1" style="83" customWidth="1"/>
    <col min="13327" max="13327" width="5.140625" style="83" customWidth="1"/>
    <col min="13328" max="13329" width="2" style="83" customWidth="1"/>
    <col min="13330" max="13568" width="9.140625" style="83" customWidth="1"/>
    <col min="13569" max="13569" width="2" style="83" customWidth="1"/>
    <col min="13570" max="13570" width="7.140625" style="83" customWidth="1"/>
    <col min="13571" max="13571" width="4.5703125" style="83" customWidth="1"/>
    <col min="13572" max="13572" width="1" style="83" customWidth="1"/>
    <col min="13573" max="13573" width="4.5703125" style="83" customWidth="1"/>
    <col min="13574" max="13574" width="10" style="83" customWidth="1"/>
    <col min="13575" max="13575" width="21.42578125" style="83" customWidth="1"/>
    <col min="13576" max="13576" width="8.140625" style="83" customWidth="1"/>
    <col min="13577" max="13577" width="11" style="83" customWidth="1"/>
    <col min="13578" max="13578" width="11.140625" style="83" customWidth="1"/>
    <col min="13579" max="13579" width="0.5703125" style="83" customWidth="1"/>
    <col min="13580" max="13580" width="1" style="83" customWidth="1"/>
    <col min="13581" max="13581" width="3.42578125" style="83" customWidth="1"/>
    <col min="13582" max="13582" width="1" style="83" customWidth="1"/>
    <col min="13583" max="13583" width="5.140625" style="83" customWidth="1"/>
    <col min="13584" max="13585" width="2" style="83" customWidth="1"/>
    <col min="13586" max="13824" width="9.140625" style="83" customWidth="1"/>
    <col min="13825" max="13825" width="2" style="83" customWidth="1"/>
    <col min="13826" max="13826" width="7.140625" style="83" customWidth="1"/>
    <col min="13827" max="13827" width="4.5703125" style="83" customWidth="1"/>
    <col min="13828" max="13828" width="1" style="83" customWidth="1"/>
    <col min="13829" max="13829" width="4.5703125" style="83" customWidth="1"/>
    <col min="13830" max="13830" width="10" style="83" customWidth="1"/>
    <col min="13831" max="13831" width="21.42578125" style="83" customWidth="1"/>
    <col min="13832" max="13832" width="8.140625" style="83" customWidth="1"/>
    <col min="13833" max="13833" width="11" style="83" customWidth="1"/>
    <col min="13834" max="13834" width="11.140625" style="83" customWidth="1"/>
    <col min="13835" max="13835" width="0.5703125" style="83" customWidth="1"/>
    <col min="13836" max="13836" width="1" style="83" customWidth="1"/>
    <col min="13837" max="13837" width="3.42578125" style="83" customWidth="1"/>
    <col min="13838" max="13838" width="1" style="83" customWidth="1"/>
    <col min="13839" max="13839" width="5.140625" style="83" customWidth="1"/>
    <col min="13840" max="13841" width="2" style="83" customWidth="1"/>
    <col min="13842" max="14080" width="9.140625" style="83" customWidth="1"/>
    <col min="14081" max="14081" width="2" style="83" customWidth="1"/>
    <col min="14082" max="14082" width="7.140625" style="83" customWidth="1"/>
    <col min="14083" max="14083" width="4.5703125" style="83" customWidth="1"/>
    <col min="14084" max="14084" width="1" style="83" customWidth="1"/>
    <col min="14085" max="14085" width="4.5703125" style="83" customWidth="1"/>
    <col min="14086" max="14086" width="10" style="83" customWidth="1"/>
    <col min="14087" max="14087" width="21.42578125" style="83" customWidth="1"/>
    <col min="14088" max="14088" width="8.140625" style="83" customWidth="1"/>
    <col min="14089" max="14089" width="11" style="83" customWidth="1"/>
    <col min="14090" max="14090" width="11.140625" style="83" customWidth="1"/>
    <col min="14091" max="14091" width="0.5703125" style="83" customWidth="1"/>
    <col min="14092" max="14092" width="1" style="83" customWidth="1"/>
    <col min="14093" max="14093" width="3.42578125" style="83" customWidth="1"/>
    <col min="14094" max="14094" width="1" style="83" customWidth="1"/>
    <col min="14095" max="14095" width="5.140625" style="83" customWidth="1"/>
    <col min="14096" max="14097" width="2" style="83" customWidth="1"/>
    <col min="14098" max="14336" width="9.140625" style="83" customWidth="1"/>
    <col min="14337" max="14337" width="2" style="83" customWidth="1"/>
    <col min="14338" max="14338" width="7.140625" style="83" customWidth="1"/>
    <col min="14339" max="14339" width="4.5703125" style="83" customWidth="1"/>
    <col min="14340" max="14340" width="1" style="83" customWidth="1"/>
    <col min="14341" max="14341" width="4.5703125" style="83" customWidth="1"/>
    <col min="14342" max="14342" width="10" style="83" customWidth="1"/>
    <col min="14343" max="14343" width="21.42578125" style="83" customWidth="1"/>
    <col min="14344" max="14344" width="8.140625" style="83" customWidth="1"/>
    <col min="14345" max="14345" width="11" style="83" customWidth="1"/>
    <col min="14346" max="14346" width="11.140625" style="83" customWidth="1"/>
    <col min="14347" max="14347" width="0.5703125" style="83" customWidth="1"/>
    <col min="14348" max="14348" width="1" style="83" customWidth="1"/>
    <col min="14349" max="14349" width="3.42578125" style="83" customWidth="1"/>
    <col min="14350" max="14350" width="1" style="83" customWidth="1"/>
    <col min="14351" max="14351" width="5.140625" style="83" customWidth="1"/>
    <col min="14352" max="14353" width="2" style="83" customWidth="1"/>
    <col min="14354" max="14592" width="9.140625" style="83" customWidth="1"/>
    <col min="14593" max="14593" width="2" style="83" customWidth="1"/>
    <col min="14594" max="14594" width="7.140625" style="83" customWidth="1"/>
    <col min="14595" max="14595" width="4.5703125" style="83" customWidth="1"/>
    <col min="14596" max="14596" width="1" style="83" customWidth="1"/>
    <col min="14597" max="14597" width="4.5703125" style="83" customWidth="1"/>
    <col min="14598" max="14598" width="10" style="83" customWidth="1"/>
    <col min="14599" max="14599" width="21.42578125" style="83" customWidth="1"/>
    <col min="14600" max="14600" width="8.140625" style="83" customWidth="1"/>
    <col min="14601" max="14601" width="11" style="83" customWidth="1"/>
    <col min="14602" max="14602" width="11.140625" style="83" customWidth="1"/>
    <col min="14603" max="14603" width="0.5703125" style="83" customWidth="1"/>
    <col min="14604" max="14604" width="1" style="83" customWidth="1"/>
    <col min="14605" max="14605" width="3.42578125" style="83" customWidth="1"/>
    <col min="14606" max="14606" width="1" style="83" customWidth="1"/>
    <col min="14607" max="14607" width="5.140625" style="83" customWidth="1"/>
    <col min="14608" max="14609" width="2" style="83" customWidth="1"/>
    <col min="14610" max="14848" width="9.140625" style="83" customWidth="1"/>
    <col min="14849" max="14849" width="2" style="83" customWidth="1"/>
    <col min="14850" max="14850" width="7.140625" style="83" customWidth="1"/>
    <col min="14851" max="14851" width="4.5703125" style="83" customWidth="1"/>
    <col min="14852" max="14852" width="1" style="83" customWidth="1"/>
    <col min="14853" max="14853" width="4.5703125" style="83" customWidth="1"/>
    <col min="14854" max="14854" width="10" style="83" customWidth="1"/>
    <col min="14855" max="14855" width="21.42578125" style="83" customWidth="1"/>
    <col min="14856" max="14856" width="8.140625" style="83" customWidth="1"/>
    <col min="14857" max="14857" width="11" style="83" customWidth="1"/>
    <col min="14858" max="14858" width="11.140625" style="83" customWidth="1"/>
    <col min="14859" max="14859" width="0.5703125" style="83" customWidth="1"/>
    <col min="14860" max="14860" width="1" style="83" customWidth="1"/>
    <col min="14861" max="14861" width="3.42578125" style="83" customWidth="1"/>
    <col min="14862" max="14862" width="1" style="83" customWidth="1"/>
    <col min="14863" max="14863" width="5.140625" style="83" customWidth="1"/>
    <col min="14864" max="14865" width="2" style="83" customWidth="1"/>
    <col min="14866" max="15104" width="9.140625" style="83" customWidth="1"/>
    <col min="15105" max="15105" width="2" style="83" customWidth="1"/>
    <col min="15106" max="15106" width="7.140625" style="83" customWidth="1"/>
    <col min="15107" max="15107" width="4.5703125" style="83" customWidth="1"/>
    <col min="15108" max="15108" width="1" style="83" customWidth="1"/>
    <col min="15109" max="15109" width="4.5703125" style="83" customWidth="1"/>
    <col min="15110" max="15110" width="10" style="83" customWidth="1"/>
    <col min="15111" max="15111" width="21.42578125" style="83" customWidth="1"/>
    <col min="15112" max="15112" width="8.140625" style="83" customWidth="1"/>
    <col min="15113" max="15113" width="11" style="83" customWidth="1"/>
    <col min="15114" max="15114" width="11.140625" style="83" customWidth="1"/>
    <col min="15115" max="15115" width="0.5703125" style="83" customWidth="1"/>
    <col min="15116" max="15116" width="1" style="83" customWidth="1"/>
    <col min="15117" max="15117" width="3.42578125" style="83" customWidth="1"/>
    <col min="15118" max="15118" width="1" style="83" customWidth="1"/>
    <col min="15119" max="15119" width="5.140625" style="83" customWidth="1"/>
    <col min="15120" max="15121" width="2" style="83" customWidth="1"/>
    <col min="15122" max="15360" width="9.140625" style="83" customWidth="1"/>
    <col min="15361" max="15361" width="2" style="83" customWidth="1"/>
    <col min="15362" max="15362" width="7.140625" style="83" customWidth="1"/>
    <col min="15363" max="15363" width="4.5703125" style="83" customWidth="1"/>
    <col min="15364" max="15364" width="1" style="83" customWidth="1"/>
    <col min="15365" max="15365" width="4.5703125" style="83" customWidth="1"/>
    <col min="15366" max="15366" width="10" style="83" customWidth="1"/>
    <col min="15367" max="15367" width="21.42578125" style="83" customWidth="1"/>
    <col min="15368" max="15368" width="8.140625" style="83" customWidth="1"/>
    <col min="15369" max="15369" width="11" style="83" customWidth="1"/>
    <col min="15370" max="15370" width="11.140625" style="83" customWidth="1"/>
    <col min="15371" max="15371" width="0.5703125" style="83" customWidth="1"/>
    <col min="15372" max="15372" width="1" style="83" customWidth="1"/>
    <col min="15373" max="15373" width="3.42578125" style="83" customWidth="1"/>
    <col min="15374" max="15374" width="1" style="83" customWidth="1"/>
    <col min="15375" max="15375" width="5.140625" style="83" customWidth="1"/>
    <col min="15376" max="15377" width="2" style="83" customWidth="1"/>
    <col min="15378" max="15616" width="9.140625" style="83" customWidth="1"/>
    <col min="15617" max="15617" width="2" style="83" customWidth="1"/>
    <col min="15618" max="15618" width="7.140625" style="83" customWidth="1"/>
    <col min="15619" max="15619" width="4.5703125" style="83" customWidth="1"/>
    <col min="15620" max="15620" width="1" style="83" customWidth="1"/>
    <col min="15621" max="15621" width="4.5703125" style="83" customWidth="1"/>
    <col min="15622" max="15622" width="10" style="83" customWidth="1"/>
    <col min="15623" max="15623" width="21.42578125" style="83" customWidth="1"/>
    <col min="15624" max="15624" width="8.140625" style="83" customWidth="1"/>
    <col min="15625" max="15625" width="11" style="83" customWidth="1"/>
    <col min="15626" max="15626" width="11.140625" style="83" customWidth="1"/>
    <col min="15627" max="15627" width="0.5703125" style="83" customWidth="1"/>
    <col min="15628" max="15628" width="1" style="83" customWidth="1"/>
    <col min="15629" max="15629" width="3.42578125" style="83" customWidth="1"/>
    <col min="15630" max="15630" width="1" style="83" customWidth="1"/>
    <col min="15631" max="15631" width="5.140625" style="83" customWidth="1"/>
    <col min="15632" max="15633" width="2" style="83" customWidth="1"/>
    <col min="15634" max="15872" width="9.140625" style="83" customWidth="1"/>
    <col min="15873" max="15873" width="2" style="83" customWidth="1"/>
    <col min="15874" max="15874" width="7.140625" style="83" customWidth="1"/>
    <col min="15875" max="15875" width="4.5703125" style="83" customWidth="1"/>
    <col min="15876" max="15876" width="1" style="83" customWidth="1"/>
    <col min="15877" max="15877" width="4.5703125" style="83" customWidth="1"/>
    <col min="15878" max="15878" width="10" style="83" customWidth="1"/>
    <col min="15879" max="15879" width="21.42578125" style="83" customWidth="1"/>
    <col min="15880" max="15880" width="8.140625" style="83" customWidth="1"/>
    <col min="15881" max="15881" width="11" style="83" customWidth="1"/>
    <col min="15882" max="15882" width="11.140625" style="83" customWidth="1"/>
    <col min="15883" max="15883" width="0.5703125" style="83" customWidth="1"/>
    <col min="15884" max="15884" width="1" style="83" customWidth="1"/>
    <col min="15885" max="15885" width="3.42578125" style="83" customWidth="1"/>
    <col min="15886" max="15886" width="1" style="83" customWidth="1"/>
    <col min="15887" max="15887" width="5.140625" style="83" customWidth="1"/>
    <col min="15888" max="15889" width="2" style="83" customWidth="1"/>
    <col min="15890" max="16128" width="9.140625" style="83" customWidth="1"/>
    <col min="16129" max="16129" width="2" style="83" customWidth="1"/>
    <col min="16130" max="16130" width="7.140625" style="83" customWidth="1"/>
    <col min="16131" max="16131" width="4.5703125" style="83" customWidth="1"/>
    <col min="16132" max="16132" width="1" style="83" customWidth="1"/>
    <col min="16133" max="16133" width="4.5703125" style="83" customWidth="1"/>
    <col min="16134" max="16134" width="10" style="83" customWidth="1"/>
    <col min="16135" max="16135" width="21.42578125" style="83" customWidth="1"/>
    <col min="16136" max="16136" width="8.140625" style="83" customWidth="1"/>
    <col min="16137" max="16137" width="11" style="83" customWidth="1"/>
    <col min="16138" max="16138" width="11.140625" style="83" customWidth="1"/>
    <col min="16139" max="16139" width="0.5703125" style="83" customWidth="1"/>
    <col min="16140" max="16140" width="1" style="83" customWidth="1"/>
    <col min="16141" max="16141" width="3.42578125" style="83" customWidth="1"/>
    <col min="16142" max="16142" width="1" style="83" customWidth="1"/>
    <col min="16143" max="16143" width="5.140625" style="83" customWidth="1"/>
    <col min="16144" max="16145" width="2" style="83" customWidth="1"/>
    <col min="16146" max="16384" width="9.140625" style="83" customWidth="1"/>
  </cols>
  <sheetData>
    <row r="1" spans="1:17" ht="11.85" customHeight="1" x14ac:dyDescent="0.2">
      <c r="A1" s="212" t="s">
        <v>283</v>
      </c>
      <c r="B1" s="212"/>
      <c r="C1" s="212"/>
      <c r="D1" s="212"/>
      <c r="E1" s="212"/>
      <c r="F1" s="212"/>
      <c r="G1" s="212"/>
      <c r="N1" s="229" t="s">
        <v>326</v>
      </c>
      <c r="O1" s="229"/>
      <c r="P1" s="229"/>
      <c r="Q1" s="229"/>
    </row>
    <row r="2" spans="1:17" ht="5.85" customHeight="1" x14ac:dyDescent="0.2"/>
    <row r="3" spans="1:17" ht="22.9" customHeight="1" x14ac:dyDescent="0.2">
      <c r="D3" s="214" t="s">
        <v>327</v>
      </c>
      <c r="E3" s="214"/>
      <c r="F3" s="214"/>
      <c r="G3" s="214"/>
      <c r="H3" s="214"/>
      <c r="I3" s="214"/>
      <c r="J3" s="214"/>
      <c r="K3" s="214"/>
      <c r="L3" s="214"/>
    </row>
    <row r="4" spans="1:17" ht="5.85" customHeight="1" x14ac:dyDescent="0.2">
      <c r="A4" s="230" t="s">
        <v>328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</row>
    <row r="5" spans="1:17" ht="11.85" customHeight="1" x14ac:dyDescent="0.2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</row>
    <row r="6" spans="1:17" ht="16.899999999999999" customHeight="1" x14ac:dyDescent="0.2">
      <c r="A6" s="230" t="s">
        <v>329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</row>
    <row r="7" spans="1:17" ht="11.85" customHeight="1" x14ac:dyDescent="0.2">
      <c r="A7" s="228" t="s">
        <v>330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</row>
    <row r="8" spans="1:17" ht="11.85" customHeight="1" x14ac:dyDescent="0.2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</row>
    <row r="9" spans="1:17" ht="11.85" customHeight="1" x14ac:dyDescent="0.2">
      <c r="A9" s="232" t="s">
        <v>331</v>
      </c>
      <c r="B9" s="233" t="s">
        <v>332</v>
      </c>
      <c r="C9" s="234" t="s">
        <v>333</v>
      </c>
      <c r="D9" s="234"/>
      <c r="E9" s="234"/>
      <c r="F9" s="235" t="s">
        <v>334</v>
      </c>
      <c r="G9" s="232" t="s">
        <v>335</v>
      </c>
      <c r="H9" s="232"/>
      <c r="I9" s="232" t="s">
        <v>336</v>
      </c>
      <c r="J9" s="232" t="s">
        <v>337</v>
      </c>
      <c r="K9" s="232" t="s">
        <v>338</v>
      </c>
      <c r="L9" s="232"/>
      <c r="M9" s="232"/>
      <c r="N9" s="232"/>
      <c r="O9" s="232"/>
      <c r="P9" s="232" t="s">
        <v>339</v>
      </c>
      <c r="Q9" s="232"/>
    </row>
    <row r="10" spans="1:17" ht="11.1" customHeight="1" x14ac:dyDescent="0.2">
      <c r="A10" s="232"/>
      <c r="B10" s="233"/>
      <c r="C10" s="236" t="s">
        <v>340</v>
      </c>
      <c r="D10" s="236"/>
      <c r="E10" s="236"/>
      <c r="F10" s="235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</row>
    <row r="11" spans="1:17" ht="23.45" customHeight="1" x14ac:dyDescent="0.2">
      <c r="A11" s="237" t="s">
        <v>341</v>
      </c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</row>
    <row r="12" spans="1:17" ht="5.85" customHeight="1" x14ac:dyDescent="0.2">
      <c r="A12" s="231"/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</row>
    <row r="13" spans="1:17" ht="11.1" customHeight="1" x14ac:dyDescent="0.2">
      <c r="A13" s="238" t="s">
        <v>342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</row>
    <row r="14" spans="1:17" ht="5.85" customHeight="1" x14ac:dyDescent="0.2">
      <c r="A14" s="239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</row>
    <row r="15" spans="1:17" ht="11.85" customHeight="1" x14ac:dyDescent="0.2">
      <c r="A15" s="240"/>
      <c r="B15" s="241" t="s">
        <v>343</v>
      </c>
      <c r="C15" s="242" t="s">
        <v>344</v>
      </c>
      <c r="D15" s="242"/>
      <c r="E15" s="242"/>
      <c r="F15" s="243" t="s">
        <v>345</v>
      </c>
      <c r="G15" s="243" t="s">
        <v>346</v>
      </c>
      <c r="H15" s="243"/>
      <c r="I15" s="244">
        <v>12789.18</v>
      </c>
      <c r="J15" s="245" t="s">
        <v>128</v>
      </c>
      <c r="K15" s="246">
        <v>12789.18</v>
      </c>
      <c r="L15" s="246"/>
      <c r="M15" s="246"/>
      <c r="N15" s="246"/>
      <c r="O15" s="246"/>
      <c r="P15" s="247"/>
      <c r="Q15" s="247"/>
    </row>
    <row r="16" spans="1:17" ht="18.399999999999999" customHeight="1" x14ac:dyDescent="0.2">
      <c r="A16" s="240"/>
      <c r="B16" s="241"/>
      <c r="C16" s="248" t="s">
        <v>347</v>
      </c>
      <c r="D16" s="248"/>
      <c r="E16" s="248"/>
      <c r="F16" s="243"/>
      <c r="G16" s="243"/>
      <c r="H16" s="243"/>
      <c r="I16" s="244"/>
      <c r="J16" s="245"/>
      <c r="K16" s="246"/>
      <c r="L16" s="246"/>
      <c r="M16" s="246"/>
      <c r="N16" s="246"/>
      <c r="O16" s="246"/>
      <c r="P16" s="247"/>
      <c r="Q16" s="247"/>
    </row>
    <row r="17" spans="1:17" ht="11.1" customHeight="1" x14ac:dyDescent="0.2">
      <c r="A17" s="249"/>
      <c r="B17" s="250" t="s">
        <v>343</v>
      </c>
      <c r="C17" s="251" t="s">
        <v>344</v>
      </c>
      <c r="D17" s="251"/>
      <c r="E17" s="251"/>
      <c r="F17" s="252" t="s">
        <v>348</v>
      </c>
      <c r="G17" s="252" t="s">
        <v>346</v>
      </c>
      <c r="H17" s="252"/>
      <c r="I17" s="253" t="s">
        <v>128</v>
      </c>
      <c r="J17" s="254">
        <v>639.46</v>
      </c>
      <c r="K17" s="255">
        <v>12149.72</v>
      </c>
      <c r="L17" s="255"/>
      <c r="M17" s="255"/>
      <c r="N17" s="255"/>
      <c r="O17" s="255"/>
      <c r="P17" s="256"/>
      <c r="Q17" s="256"/>
    </row>
    <row r="18" spans="1:17" ht="18.399999999999999" customHeight="1" x14ac:dyDescent="0.2">
      <c r="A18" s="249"/>
      <c r="B18" s="250"/>
      <c r="C18" s="257" t="s">
        <v>347</v>
      </c>
      <c r="D18" s="257"/>
      <c r="E18" s="257"/>
      <c r="F18" s="252"/>
      <c r="G18" s="252"/>
      <c r="H18" s="252"/>
      <c r="I18" s="253"/>
      <c r="J18" s="254"/>
      <c r="K18" s="255"/>
      <c r="L18" s="255"/>
      <c r="M18" s="255"/>
      <c r="N18" s="255"/>
      <c r="O18" s="255"/>
      <c r="P18" s="256"/>
      <c r="Q18" s="256"/>
    </row>
    <row r="19" spans="1:17" ht="11.1" customHeight="1" x14ac:dyDescent="0.2">
      <c r="A19" s="258"/>
      <c r="B19" s="259" t="s">
        <v>343</v>
      </c>
      <c r="C19" s="260" t="s">
        <v>344</v>
      </c>
      <c r="D19" s="260"/>
      <c r="E19" s="260"/>
      <c r="F19" s="261" t="s">
        <v>349</v>
      </c>
      <c r="G19" s="261" t="s">
        <v>346</v>
      </c>
      <c r="H19" s="261"/>
      <c r="I19" s="262" t="s">
        <v>128</v>
      </c>
      <c r="J19" s="263">
        <v>1585.7</v>
      </c>
      <c r="K19" s="264">
        <v>10564.02</v>
      </c>
      <c r="L19" s="264"/>
      <c r="M19" s="264"/>
      <c r="N19" s="264"/>
      <c r="O19" s="264"/>
      <c r="P19" s="265"/>
      <c r="Q19" s="265"/>
    </row>
    <row r="20" spans="1:17" ht="18.399999999999999" customHeight="1" x14ac:dyDescent="0.2">
      <c r="A20" s="258"/>
      <c r="B20" s="259"/>
      <c r="C20" s="248" t="s">
        <v>347</v>
      </c>
      <c r="D20" s="248"/>
      <c r="E20" s="248"/>
      <c r="F20" s="261"/>
      <c r="G20" s="261"/>
      <c r="H20" s="261"/>
      <c r="I20" s="262"/>
      <c r="J20" s="263"/>
      <c r="K20" s="264"/>
      <c r="L20" s="264"/>
      <c r="M20" s="264"/>
      <c r="N20" s="264"/>
      <c r="O20" s="264"/>
      <c r="P20" s="265"/>
      <c r="Q20" s="265"/>
    </row>
    <row r="21" spans="1:17" ht="11.85" customHeight="1" x14ac:dyDescent="0.2">
      <c r="A21" s="249"/>
      <c r="B21" s="250" t="s">
        <v>343</v>
      </c>
      <c r="C21" s="251" t="s">
        <v>344</v>
      </c>
      <c r="D21" s="251"/>
      <c r="E21" s="251"/>
      <c r="F21" s="252" t="s">
        <v>350</v>
      </c>
      <c r="G21" s="252" t="s">
        <v>346</v>
      </c>
      <c r="H21" s="252"/>
      <c r="I21" s="253" t="s">
        <v>128</v>
      </c>
      <c r="J21" s="254">
        <v>7924</v>
      </c>
      <c r="K21" s="255">
        <v>2640.02</v>
      </c>
      <c r="L21" s="255"/>
      <c r="M21" s="255"/>
      <c r="N21" s="255"/>
      <c r="O21" s="255"/>
      <c r="P21" s="256"/>
      <c r="Q21" s="256"/>
    </row>
    <row r="22" spans="1:17" ht="17.649999999999999" customHeight="1" x14ac:dyDescent="0.2">
      <c r="A22" s="249"/>
      <c r="B22" s="250"/>
      <c r="C22" s="257" t="s">
        <v>347</v>
      </c>
      <c r="D22" s="257"/>
      <c r="E22" s="257"/>
      <c r="F22" s="252"/>
      <c r="G22" s="252"/>
      <c r="H22" s="252"/>
      <c r="I22" s="253"/>
      <c r="J22" s="254"/>
      <c r="K22" s="255"/>
      <c r="L22" s="255"/>
      <c r="M22" s="255"/>
      <c r="N22" s="255"/>
      <c r="O22" s="255"/>
      <c r="P22" s="256"/>
      <c r="Q22" s="256"/>
    </row>
    <row r="23" spans="1:17" ht="11.85" customHeight="1" x14ac:dyDescent="0.2">
      <c r="A23" s="258"/>
      <c r="B23" s="259" t="s">
        <v>343</v>
      </c>
      <c r="C23" s="260" t="s">
        <v>344</v>
      </c>
      <c r="D23" s="260"/>
      <c r="E23" s="260"/>
      <c r="F23" s="261" t="s">
        <v>351</v>
      </c>
      <c r="G23" s="261" t="s">
        <v>346</v>
      </c>
      <c r="H23" s="261"/>
      <c r="I23" s="262" t="s">
        <v>128</v>
      </c>
      <c r="J23" s="263">
        <v>2642</v>
      </c>
      <c r="K23" s="264">
        <v>-1.98</v>
      </c>
      <c r="L23" s="264"/>
      <c r="M23" s="264"/>
      <c r="N23" s="264"/>
      <c r="O23" s="264"/>
      <c r="P23" s="265"/>
      <c r="Q23" s="265"/>
    </row>
    <row r="24" spans="1:17" ht="17.649999999999999" customHeight="1" x14ac:dyDescent="0.2">
      <c r="A24" s="258"/>
      <c r="B24" s="259"/>
      <c r="C24" s="248" t="s">
        <v>347</v>
      </c>
      <c r="D24" s="248"/>
      <c r="E24" s="248"/>
      <c r="F24" s="261"/>
      <c r="G24" s="261"/>
      <c r="H24" s="261"/>
      <c r="I24" s="262"/>
      <c r="J24" s="263"/>
      <c r="K24" s="264"/>
      <c r="L24" s="264"/>
      <c r="M24" s="264"/>
      <c r="N24" s="264"/>
      <c r="O24" s="264"/>
      <c r="P24" s="265"/>
      <c r="Q24" s="265"/>
    </row>
    <row r="25" spans="1:17" ht="11.85" customHeight="1" x14ac:dyDescent="0.2">
      <c r="A25" s="268"/>
      <c r="B25" s="269" t="s">
        <v>343</v>
      </c>
      <c r="C25" s="251" t="s">
        <v>344</v>
      </c>
      <c r="D25" s="251"/>
      <c r="E25" s="251"/>
      <c r="F25" s="270" t="s">
        <v>352</v>
      </c>
      <c r="G25" s="270" t="s">
        <v>346</v>
      </c>
      <c r="H25" s="270"/>
      <c r="I25" s="271">
        <v>1.98</v>
      </c>
      <c r="J25" s="272" t="s">
        <v>128</v>
      </c>
      <c r="K25" s="273">
        <v>0</v>
      </c>
      <c r="L25" s="273"/>
      <c r="M25" s="273"/>
      <c r="N25" s="273"/>
      <c r="O25" s="273"/>
      <c r="P25" s="266"/>
      <c r="Q25" s="266"/>
    </row>
    <row r="26" spans="1:17" ht="17.649999999999999" customHeight="1" x14ac:dyDescent="0.2">
      <c r="A26" s="268"/>
      <c r="B26" s="269"/>
      <c r="C26" s="267" t="s">
        <v>347</v>
      </c>
      <c r="D26" s="267"/>
      <c r="E26" s="267"/>
      <c r="F26" s="270"/>
      <c r="G26" s="270"/>
      <c r="H26" s="270"/>
      <c r="I26" s="271"/>
      <c r="J26" s="272"/>
      <c r="K26" s="273"/>
      <c r="L26" s="273"/>
      <c r="M26" s="273"/>
      <c r="N26" s="273"/>
      <c r="O26" s="273"/>
      <c r="P26" s="266"/>
      <c r="Q26" s="266"/>
    </row>
  </sheetData>
  <mergeCells count="80">
    <mergeCell ref="A25:A26"/>
    <mergeCell ref="B25:B26"/>
    <mergeCell ref="C25:E25"/>
    <mergeCell ref="F25:F26"/>
    <mergeCell ref="G25:H26"/>
    <mergeCell ref="I23:I24"/>
    <mergeCell ref="J23:J24"/>
    <mergeCell ref="K23:O24"/>
    <mergeCell ref="P25:Q26"/>
    <mergeCell ref="C26:E26"/>
    <mergeCell ref="P23:Q24"/>
    <mergeCell ref="C24:E24"/>
    <mergeCell ref="I25:I26"/>
    <mergeCell ref="J25:J26"/>
    <mergeCell ref="K25:O26"/>
    <mergeCell ref="A23:A24"/>
    <mergeCell ref="B23:B24"/>
    <mergeCell ref="C23:E23"/>
    <mergeCell ref="F23:F24"/>
    <mergeCell ref="G23:H24"/>
    <mergeCell ref="I21:I22"/>
    <mergeCell ref="J21:J22"/>
    <mergeCell ref="K21:O22"/>
    <mergeCell ref="P21:Q22"/>
    <mergeCell ref="C22:E22"/>
    <mergeCell ref="A21:A22"/>
    <mergeCell ref="B21:B22"/>
    <mergeCell ref="C21:E21"/>
    <mergeCell ref="F21:F22"/>
    <mergeCell ref="G21:H22"/>
    <mergeCell ref="I19:I20"/>
    <mergeCell ref="J19:J20"/>
    <mergeCell ref="K19:O20"/>
    <mergeCell ref="P19:Q20"/>
    <mergeCell ref="C20:E20"/>
    <mergeCell ref="A19:A20"/>
    <mergeCell ref="B19:B20"/>
    <mergeCell ref="C19:E19"/>
    <mergeCell ref="F19:F20"/>
    <mergeCell ref="G19:H20"/>
    <mergeCell ref="I17:I18"/>
    <mergeCell ref="J17:J18"/>
    <mergeCell ref="K17:O18"/>
    <mergeCell ref="P17:Q18"/>
    <mergeCell ref="C18:E18"/>
    <mergeCell ref="A17:A18"/>
    <mergeCell ref="B17:B18"/>
    <mergeCell ref="C17:E17"/>
    <mergeCell ref="F17:F18"/>
    <mergeCell ref="G17:H18"/>
    <mergeCell ref="A13:Q13"/>
    <mergeCell ref="A14:Q14"/>
    <mergeCell ref="A15:A16"/>
    <mergeCell ref="B15:B16"/>
    <mergeCell ref="C15:E15"/>
    <mergeCell ref="F15:F16"/>
    <mergeCell ref="G15:H16"/>
    <mergeCell ref="I15:I16"/>
    <mergeCell ref="J15:J16"/>
    <mergeCell ref="K15:O16"/>
    <mergeCell ref="P15:Q16"/>
    <mergeCell ref="C16:E16"/>
    <mergeCell ref="A12:Q12"/>
    <mergeCell ref="A9:A10"/>
    <mergeCell ref="B9:B10"/>
    <mergeCell ref="C9:E9"/>
    <mergeCell ref="F9:F10"/>
    <mergeCell ref="G9:H10"/>
    <mergeCell ref="I9:I10"/>
    <mergeCell ref="J9:J10"/>
    <mergeCell ref="K9:O10"/>
    <mergeCell ref="P9:Q10"/>
    <mergeCell ref="C10:E10"/>
    <mergeCell ref="A11:Q11"/>
    <mergeCell ref="A7:P7"/>
    <mergeCell ref="A1:G1"/>
    <mergeCell ref="N1:Q1"/>
    <mergeCell ref="D3:L3"/>
    <mergeCell ref="A4:Q5"/>
    <mergeCell ref="A6:Q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5"/>
  <sheetViews>
    <sheetView topLeftCell="A76" workbookViewId="0">
      <selection activeCell="Q5" sqref="Q5"/>
    </sheetView>
  </sheetViews>
  <sheetFormatPr baseColWidth="10" defaultColWidth="9.140625" defaultRowHeight="12.75" x14ac:dyDescent="0.2"/>
  <cols>
    <col min="1" max="1" width="3.140625" style="83" customWidth="1"/>
    <col min="2" max="2" width="0.85546875" style="83" customWidth="1"/>
    <col min="3" max="4" width="1" style="83" customWidth="1"/>
    <col min="5" max="5" width="4.140625" style="83" customWidth="1"/>
    <col min="6" max="6" width="1" style="83" customWidth="1"/>
    <col min="7" max="7" width="16.28515625" style="83" customWidth="1"/>
    <col min="8" max="8" width="0.5703125" style="83" customWidth="1"/>
    <col min="9" max="9" width="6.5703125" style="83" customWidth="1"/>
    <col min="10" max="10" width="3" style="83" customWidth="1"/>
    <col min="11" max="11" width="6.140625" style="83" customWidth="1"/>
    <col min="12" max="12" width="3" style="83" customWidth="1"/>
    <col min="13" max="13" width="4.140625" style="83" customWidth="1"/>
    <col min="14" max="14" width="2" style="83" customWidth="1"/>
    <col min="15" max="15" width="1" style="83" customWidth="1"/>
    <col min="16" max="16" width="4.140625" style="83" customWidth="1"/>
    <col min="17" max="17" width="8.140625" style="83" customWidth="1"/>
    <col min="18" max="19" width="1" style="83" customWidth="1"/>
    <col min="20" max="20" width="0.42578125" style="83" customWidth="1"/>
    <col min="21" max="21" width="1.5703125" style="83" customWidth="1"/>
    <col min="22" max="22" width="11.140625" style="83" customWidth="1"/>
    <col min="23" max="23" width="1" style="83" customWidth="1"/>
    <col min="24" max="24" width="4" style="83" customWidth="1"/>
    <col min="25" max="26" width="1" style="83" customWidth="1"/>
    <col min="27" max="27" width="7.140625" style="83" customWidth="1"/>
    <col min="28" max="28" width="1" style="83" customWidth="1"/>
    <col min="29" max="256" width="9.140625" style="83"/>
    <col min="257" max="257" width="3.140625" style="83" customWidth="1"/>
    <col min="258" max="258" width="0.85546875" style="83" customWidth="1"/>
    <col min="259" max="260" width="1" style="83" customWidth="1"/>
    <col min="261" max="261" width="4.140625" style="83" customWidth="1"/>
    <col min="262" max="262" width="1" style="83" customWidth="1"/>
    <col min="263" max="263" width="16.28515625" style="83" customWidth="1"/>
    <col min="264" max="264" width="0.5703125" style="83" customWidth="1"/>
    <col min="265" max="265" width="6.5703125" style="83" customWidth="1"/>
    <col min="266" max="266" width="3" style="83" customWidth="1"/>
    <col min="267" max="267" width="6.140625" style="83" customWidth="1"/>
    <col min="268" max="268" width="3" style="83" customWidth="1"/>
    <col min="269" max="269" width="4.140625" style="83" customWidth="1"/>
    <col min="270" max="270" width="2" style="83" customWidth="1"/>
    <col min="271" max="271" width="1" style="83" customWidth="1"/>
    <col min="272" max="272" width="4.140625" style="83" customWidth="1"/>
    <col min="273" max="273" width="8.140625" style="83" customWidth="1"/>
    <col min="274" max="275" width="1" style="83" customWidth="1"/>
    <col min="276" max="276" width="0.42578125" style="83" customWidth="1"/>
    <col min="277" max="277" width="1.5703125" style="83" customWidth="1"/>
    <col min="278" max="278" width="11.140625" style="83" customWidth="1"/>
    <col min="279" max="279" width="1" style="83" customWidth="1"/>
    <col min="280" max="280" width="4" style="83" customWidth="1"/>
    <col min="281" max="282" width="1" style="83" customWidth="1"/>
    <col min="283" max="283" width="7.140625" style="83" customWidth="1"/>
    <col min="284" max="284" width="1" style="83" customWidth="1"/>
    <col min="285" max="512" width="9.140625" style="83"/>
    <col min="513" max="513" width="3.140625" style="83" customWidth="1"/>
    <col min="514" max="514" width="0.85546875" style="83" customWidth="1"/>
    <col min="515" max="516" width="1" style="83" customWidth="1"/>
    <col min="517" max="517" width="4.140625" style="83" customWidth="1"/>
    <col min="518" max="518" width="1" style="83" customWidth="1"/>
    <col min="519" max="519" width="16.28515625" style="83" customWidth="1"/>
    <col min="520" max="520" width="0.5703125" style="83" customWidth="1"/>
    <col min="521" max="521" width="6.5703125" style="83" customWidth="1"/>
    <col min="522" max="522" width="3" style="83" customWidth="1"/>
    <col min="523" max="523" width="6.140625" style="83" customWidth="1"/>
    <col min="524" max="524" width="3" style="83" customWidth="1"/>
    <col min="525" max="525" width="4.140625" style="83" customWidth="1"/>
    <col min="526" max="526" width="2" style="83" customWidth="1"/>
    <col min="527" max="527" width="1" style="83" customWidth="1"/>
    <col min="528" max="528" width="4.140625" style="83" customWidth="1"/>
    <col min="529" max="529" width="8.140625" style="83" customWidth="1"/>
    <col min="530" max="531" width="1" style="83" customWidth="1"/>
    <col min="532" max="532" width="0.42578125" style="83" customWidth="1"/>
    <col min="533" max="533" width="1.5703125" style="83" customWidth="1"/>
    <col min="534" max="534" width="11.140625" style="83" customWidth="1"/>
    <col min="535" max="535" width="1" style="83" customWidth="1"/>
    <col min="536" max="536" width="4" style="83" customWidth="1"/>
    <col min="537" max="538" width="1" style="83" customWidth="1"/>
    <col min="539" max="539" width="7.140625" style="83" customWidth="1"/>
    <col min="540" max="540" width="1" style="83" customWidth="1"/>
    <col min="541" max="768" width="9.140625" style="83"/>
    <col min="769" max="769" width="3.140625" style="83" customWidth="1"/>
    <col min="770" max="770" width="0.85546875" style="83" customWidth="1"/>
    <col min="771" max="772" width="1" style="83" customWidth="1"/>
    <col min="773" max="773" width="4.140625" style="83" customWidth="1"/>
    <col min="774" max="774" width="1" style="83" customWidth="1"/>
    <col min="775" max="775" width="16.28515625" style="83" customWidth="1"/>
    <col min="776" max="776" width="0.5703125" style="83" customWidth="1"/>
    <col min="777" max="777" width="6.5703125" style="83" customWidth="1"/>
    <col min="778" max="778" width="3" style="83" customWidth="1"/>
    <col min="779" max="779" width="6.140625" style="83" customWidth="1"/>
    <col min="780" max="780" width="3" style="83" customWidth="1"/>
    <col min="781" max="781" width="4.140625" style="83" customWidth="1"/>
    <col min="782" max="782" width="2" style="83" customWidth="1"/>
    <col min="783" max="783" width="1" style="83" customWidth="1"/>
    <col min="784" max="784" width="4.140625" style="83" customWidth="1"/>
    <col min="785" max="785" width="8.140625" style="83" customWidth="1"/>
    <col min="786" max="787" width="1" style="83" customWidth="1"/>
    <col min="788" max="788" width="0.42578125" style="83" customWidth="1"/>
    <col min="789" max="789" width="1.5703125" style="83" customWidth="1"/>
    <col min="790" max="790" width="11.140625" style="83" customWidth="1"/>
    <col min="791" max="791" width="1" style="83" customWidth="1"/>
    <col min="792" max="792" width="4" style="83" customWidth="1"/>
    <col min="793" max="794" width="1" style="83" customWidth="1"/>
    <col min="795" max="795" width="7.140625" style="83" customWidth="1"/>
    <col min="796" max="796" width="1" style="83" customWidth="1"/>
    <col min="797" max="1024" width="9.140625" style="83"/>
    <col min="1025" max="1025" width="3.140625" style="83" customWidth="1"/>
    <col min="1026" max="1026" width="0.85546875" style="83" customWidth="1"/>
    <col min="1027" max="1028" width="1" style="83" customWidth="1"/>
    <col min="1029" max="1029" width="4.140625" style="83" customWidth="1"/>
    <col min="1030" max="1030" width="1" style="83" customWidth="1"/>
    <col min="1031" max="1031" width="16.28515625" style="83" customWidth="1"/>
    <col min="1032" max="1032" width="0.5703125" style="83" customWidth="1"/>
    <col min="1033" max="1033" width="6.5703125" style="83" customWidth="1"/>
    <col min="1034" max="1034" width="3" style="83" customWidth="1"/>
    <col min="1035" max="1035" width="6.140625" style="83" customWidth="1"/>
    <col min="1036" max="1036" width="3" style="83" customWidth="1"/>
    <col min="1037" max="1037" width="4.140625" style="83" customWidth="1"/>
    <col min="1038" max="1038" width="2" style="83" customWidth="1"/>
    <col min="1039" max="1039" width="1" style="83" customWidth="1"/>
    <col min="1040" max="1040" width="4.140625" style="83" customWidth="1"/>
    <col min="1041" max="1041" width="8.140625" style="83" customWidth="1"/>
    <col min="1042" max="1043" width="1" style="83" customWidth="1"/>
    <col min="1044" max="1044" width="0.42578125" style="83" customWidth="1"/>
    <col min="1045" max="1045" width="1.5703125" style="83" customWidth="1"/>
    <col min="1046" max="1046" width="11.140625" style="83" customWidth="1"/>
    <col min="1047" max="1047" width="1" style="83" customWidth="1"/>
    <col min="1048" max="1048" width="4" style="83" customWidth="1"/>
    <col min="1049" max="1050" width="1" style="83" customWidth="1"/>
    <col min="1051" max="1051" width="7.140625" style="83" customWidth="1"/>
    <col min="1052" max="1052" width="1" style="83" customWidth="1"/>
    <col min="1053" max="1280" width="9.140625" style="83"/>
    <col min="1281" max="1281" width="3.140625" style="83" customWidth="1"/>
    <col min="1282" max="1282" width="0.85546875" style="83" customWidth="1"/>
    <col min="1283" max="1284" width="1" style="83" customWidth="1"/>
    <col min="1285" max="1285" width="4.140625" style="83" customWidth="1"/>
    <col min="1286" max="1286" width="1" style="83" customWidth="1"/>
    <col min="1287" max="1287" width="16.28515625" style="83" customWidth="1"/>
    <col min="1288" max="1288" width="0.5703125" style="83" customWidth="1"/>
    <col min="1289" max="1289" width="6.5703125" style="83" customWidth="1"/>
    <col min="1290" max="1290" width="3" style="83" customWidth="1"/>
    <col min="1291" max="1291" width="6.140625" style="83" customWidth="1"/>
    <col min="1292" max="1292" width="3" style="83" customWidth="1"/>
    <col min="1293" max="1293" width="4.140625" style="83" customWidth="1"/>
    <col min="1294" max="1294" width="2" style="83" customWidth="1"/>
    <col min="1295" max="1295" width="1" style="83" customWidth="1"/>
    <col min="1296" max="1296" width="4.140625" style="83" customWidth="1"/>
    <col min="1297" max="1297" width="8.140625" style="83" customWidth="1"/>
    <col min="1298" max="1299" width="1" style="83" customWidth="1"/>
    <col min="1300" max="1300" width="0.42578125" style="83" customWidth="1"/>
    <col min="1301" max="1301" width="1.5703125" style="83" customWidth="1"/>
    <col min="1302" max="1302" width="11.140625" style="83" customWidth="1"/>
    <col min="1303" max="1303" width="1" style="83" customWidth="1"/>
    <col min="1304" max="1304" width="4" style="83" customWidth="1"/>
    <col min="1305" max="1306" width="1" style="83" customWidth="1"/>
    <col min="1307" max="1307" width="7.140625" style="83" customWidth="1"/>
    <col min="1308" max="1308" width="1" style="83" customWidth="1"/>
    <col min="1309" max="1536" width="9.140625" style="83"/>
    <col min="1537" max="1537" width="3.140625" style="83" customWidth="1"/>
    <col min="1538" max="1538" width="0.85546875" style="83" customWidth="1"/>
    <col min="1539" max="1540" width="1" style="83" customWidth="1"/>
    <col min="1541" max="1541" width="4.140625" style="83" customWidth="1"/>
    <col min="1542" max="1542" width="1" style="83" customWidth="1"/>
    <col min="1543" max="1543" width="16.28515625" style="83" customWidth="1"/>
    <col min="1544" max="1544" width="0.5703125" style="83" customWidth="1"/>
    <col min="1545" max="1545" width="6.5703125" style="83" customWidth="1"/>
    <col min="1546" max="1546" width="3" style="83" customWidth="1"/>
    <col min="1547" max="1547" width="6.140625" style="83" customWidth="1"/>
    <col min="1548" max="1548" width="3" style="83" customWidth="1"/>
    <col min="1549" max="1549" width="4.140625" style="83" customWidth="1"/>
    <col min="1550" max="1550" width="2" style="83" customWidth="1"/>
    <col min="1551" max="1551" width="1" style="83" customWidth="1"/>
    <col min="1552" max="1552" width="4.140625" style="83" customWidth="1"/>
    <col min="1553" max="1553" width="8.140625" style="83" customWidth="1"/>
    <col min="1554" max="1555" width="1" style="83" customWidth="1"/>
    <col min="1556" max="1556" width="0.42578125" style="83" customWidth="1"/>
    <col min="1557" max="1557" width="1.5703125" style="83" customWidth="1"/>
    <col min="1558" max="1558" width="11.140625" style="83" customWidth="1"/>
    <col min="1559" max="1559" width="1" style="83" customWidth="1"/>
    <col min="1560" max="1560" width="4" style="83" customWidth="1"/>
    <col min="1561" max="1562" width="1" style="83" customWidth="1"/>
    <col min="1563" max="1563" width="7.140625" style="83" customWidth="1"/>
    <col min="1564" max="1564" width="1" style="83" customWidth="1"/>
    <col min="1565" max="1792" width="9.140625" style="83"/>
    <col min="1793" max="1793" width="3.140625" style="83" customWidth="1"/>
    <col min="1794" max="1794" width="0.85546875" style="83" customWidth="1"/>
    <col min="1795" max="1796" width="1" style="83" customWidth="1"/>
    <col min="1797" max="1797" width="4.140625" style="83" customWidth="1"/>
    <col min="1798" max="1798" width="1" style="83" customWidth="1"/>
    <col min="1799" max="1799" width="16.28515625" style="83" customWidth="1"/>
    <col min="1800" max="1800" width="0.5703125" style="83" customWidth="1"/>
    <col min="1801" max="1801" width="6.5703125" style="83" customWidth="1"/>
    <col min="1802" max="1802" width="3" style="83" customWidth="1"/>
    <col min="1803" max="1803" width="6.140625" style="83" customWidth="1"/>
    <col min="1804" max="1804" width="3" style="83" customWidth="1"/>
    <col min="1805" max="1805" width="4.140625" style="83" customWidth="1"/>
    <col min="1806" max="1806" width="2" style="83" customWidth="1"/>
    <col min="1807" max="1807" width="1" style="83" customWidth="1"/>
    <col min="1808" max="1808" width="4.140625" style="83" customWidth="1"/>
    <col min="1809" max="1809" width="8.140625" style="83" customWidth="1"/>
    <col min="1810" max="1811" width="1" style="83" customWidth="1"/>
    <col min="1812" max="1812" width="0.42578125" style="83" customWidth="1"/>
    <col min="1813" max="1813" width="1.5703125" style="83" customWidth="1"/>
    <col min="1814" max="1814" width="11.140625" style="83" customWidth="1"/>
    <col min="1815" max="1815" width="1" style="83" customWidth="1"/>
    <col min="1816" max="1816" width="4" style="83" customWidth="1"/>
    <col min="1817" max="1818" width="1" style="83" customWidth="1"/>
    <col min="1819" max="1819" width="7.140625" style="83" customWidth="1"/>
    <col min="1820" max="1820" width="1" style="83" customWidth="1"/>
    <col min="1821" max="2048" width="9.140625" style="83"/>
    <col min="2049" max="2049" width="3.140625" style="83" customWidth="1"/>
    <col min="2050" max="2050" width="0.85546875" style="83" customWidth="1"/>
    <col min="2051" max="2052" width="1" style="83" customWidth="1"/>
    <col min="2053" max="2053" width="4.140625" style="83" customWidth="1"/>
    <col min="2054" max="2054" width="1" style="83" customWidth="1"/>
    <col min="2055" max="2055" width="16.28515625" style="83" customWidth="1"/>
    <col min="2056" max="2056" width="0.5703125" style="83" customWidth="1"/>
    <col min="2057" max="2057" width="6.5703125" style="83" customWidth="1"/>
    <col min="2058" max="2058" width="3" style="83" customWidth="1"/>
    <col min="2059" max="2059" width="6.140625" style="83" customWidth="1"/>
    <col min="2060" max="2060" width="3" style="83" customWidth="1"/>
    <col min="2061" max="2061" width="4.140625" style="83" customWidth="1"/>
    <col min="2062" max="2062" width="2" style="83" customWidth="1"/>
    <col min="2063" max="2063" width="1" style="83" customWidth="1"/>
    <col min="2064" max="2064" width="4.140625" style="83" customWidth="1"/>
    <col min="2065" max="2065" width="8.140625" style="83" customWidth="1"/>
    <col min="2066" max="2067" width="1" style="83" customWidth="1"/>
    <col min="2068" max="2068" width="0.42578125" style="83" customWidth="1"/>
    <col min="2069" max="2069" width="1.5703125" style="83" customWidth="1"/>
    <col min="2070" max="2070" width="11.140625" style="83" customWidth="1"/>
    <col min="2071" max="2071" width="1" style="83" customWidth="1"/>
    <col min="2072" max="2072" width="4" style="83" customWidth="1"/>
    <col min="2073" max="2074" width="1" style="83" customWidth="1"/>
    <col min="2075" max="2075" width="7.140625" style="83" customWidth="1"/>
    <col min="2076" max="2076" width="1" style="83" customWidth="1"/>
    <col min="2077" max="2304" width="9.140625" style="83"/>
    <col min="2305" max="2305" width="3.140625" style="83" customWidth="1"/>
    <col min="2306" max="2306" width="0.85546875" style="83" customWidth="1"/>
    <col min="2307" max="2308" width="1" style="83" customWidth="1"/>
    <col min="2309" max="2309" width="4.140625" style="83" customWidth="1"/>
    <col min="2310" max="2310" width="1" style="83" customWidth="1"/>
    <col min="2311" max="2311" width="16.28515625" style="83" customWidth="1"/>
    <col min="2312" max="2312" width="0.5703125" style="83" customWidth="1"/>
    <col min="2313" max="2313" width="6.5703125" style="83" customWidth="1"/>
    <col min="2314" max="2314" width="3" style="83" customWidth="1"/>
    <col min="2315" max="2315" width="6.140625" style="83" customWidth="1"/>
    <col min="2316" max="2316" width="3" style="83" customWidth="1"/>
    <col min="2317" max="2317" width="4.140625" style="83" customWidth="1"/>
    <col min="2318" max="2318" width="2" style="83" customWidth="1"/>
    <col min="2319" max="2319" width="1" style="83" customWidth="1"/>
    <col min="2320" max="2320" width="4.140625" style="83" customWidth="1"/>
    <col min="2321" max="2321" width="8.140625" style="83" customWidth="1"/>
    <col min="2322" max="2323" width="1" style="83" customWidth="1"/>
    <col min="2324" max="2324" width="0.42578125" style="83" customWidth="1"/>
    <col min="2325" max="2325" width="1.5703125" style="83" customWidth="1"/>
    <col min="2326" max="2326" width="11.140625" style="83" customWidth="1"/>
    <col min="2327" max="2327" width="1" style="83" customWidth="1"/>
    <col min="2328" max="2328" width="4" style="83" customWidth="1"/>
    <col min="2329" max="2330" width="1" style="83" customWidth="1"/>
    <col min="2331" max="2331" width="7.140625" style="83" customWidth="1"/>
    <col min="2332" max="2332" width="1" style="83" customWidth="1"/>
    <col min="2333" max="2560" width="9.140625" style="83"/>
    <col min="2561" max="2561" width="3.140625" style="83" customWidth="1"/>
    <col min="2562" max="2562" width="0.85546875" style="83" customWidth="1"/>
    <col min="2563" max="2564" width="1" style="83" customWidth="1"/>
    <col min="2565" max="2565" width="4.140625" style="83" customWidth="1"/>
    <col min="2566" max="2566" width="1" style="83" customWidth="1"/>
    <col min="2567" max="2567" width="16.28515625" style="83" customWidth="1"/>
    <col min="2568" max="2568" width="0.5703125" style="83" customWidth="1"/>
    <col min="2569" max="2569" width="6.5703125" style="83" customWidth="1"/>
    <col min="2570" max="2570" width="3" style="83" customWidth="1"/>
    <col min="2571" max="2571" width="6.140625" style="83" customWidth="1"/>
    <col min="2572" max="2572" width="3" style="83" customWidth="1"/>
    <col min="2573" max="2573" width="4.140625" style="83" customWidth="1"/>
    <col min="2574" max="2574" width="2" style="83" customWidth="1"/>
    <col min="2575" max="2575" width="1" style="83" customWidth="1"/>
    <col min="2576" max="2576" width="4.140625" style="83" customWidth="1"/>
    <col min="2577" max="2577" width="8.140625" style="83" customWidth="1"/>
    <col min="2578" max="2579" width="1" style="83" customWidth="1"/>
    <col min="2580" max="2580" width="0.42578125" style="83" customWidth="1"/>
    <col min="2581" max="2581" width="1.5703125" style="83" customWidth="1"/>
    <col min="2582" max="2582" width="11.140625" style="83" customWidth="1"/>
    <col min="2583" max="2583" width="1" style="83" customWidth="1"/>
    <col min="2584" max="2584" width="4" style="83" customWidth="1"/>
    <col min="2585" max="2586" width="1" style="83" customWidth="1"/>
    <col min="2587" max="2587" width="7.140625" style="83" customWidth="1"/>
    <col min="2588" max="2588" width="1" style="83" customWidth="1"/>
    <col min="2589" max="2816" width="9.140625" style="83"/>
    <col min="2817" max="2817" width="3.140625" style="83" customWidth="1"/>
    <col min="2818" max="2818" width="0.85546875" style="83" customWidth="1"/>
    <col min="2819" max="2820" width="1" style="83" customWidth="1"/>
    <col min="2821" max="2821" width="4.140625" style="83" customWidth="1"/>
    <col min="2822" max="2822" width="1" style="83" customWidth="1"/>
    <col min="2823" max="2823" width="16.28515625" style="83" customWidth="1"/>
    <col min="2824" max="2824" width="0.5703125" style="83" customWidth="1"/>
    <col min="2825" max="2825" width="6.5703125" style="83" customWidth="1"/>
    <col min="2826" max="2826" width="3" style="83" customWidth="1"/>
    <col min="2827" max="2827" width="6.140625" style="83" customWidth="1"/>
    <col min="2828" max="2828" width="3" style="83" customWidth="1"/>
    <col min="2829" max="2829" width="4.140625" style="83" customWidth="1"/>
    <col min="2830" max="2830" width="2" style="83" customWidth="1"/>
    <col min="2831" max="2831" width="1" style="83" customWidth="1"/>
    <col min="2832" max="2832" width="4.140625" style="83" customWidth="1"/>
    <col min="2833" max="2833" width="8.140625" style="83" customWidth="1"/>
    <col min="2834" max="2835" width="1" style="83" customWidth="1"/>
    <col min="2836" max="2836" width="0.42578125" style="83" customWidth="1"/>
    <col min="2837" max="2837" width="1.5703125" style="83" customWidth="1"/>
    <col min="2838" max="2838" width="11.140625" style="83" customWidth="1"/>
    <col min="2839" max="2839" width="1" style="83" customWidth="1"/>
    <col min="2840" max="2840" width="4" style="83" customWidth="1"/>
    <col min="2841" max="2842" width="1" style="83" customWidth="1"/>
    <col min="2843" max="2843" width="7.140625" style="83" customWidth="1"/>
    <col min="2844" max="2844" width="1" style="83" customWidth="1"/>
    <col min="2845" max="3072" width="9.140625" style="83"/>
    <col min="3073" max="3073" width="3.140625" style="83" customWidth="1"/>
    <col min="3074" max="3074" width="0.85546875" style="83" customWidth="1"/>
    <col min="3075" max="3076" width="1" style="83" customWidth="1"/>
    <col min="3077" max="3077" width="4.140625" style="83" customWidth="1"/>
    <col min="3078" max="3078" width="1" style="83" customWidth="1"/>
    <col min="3079" max="3079" width="16.28515625" style="83" customWidth="1"/>
    <col min="3080" max="3080" width="0.5703125" style="83" customWidth="1"/>
    <col min="3081" max="3081" width="6.5703125" style="83" customWidth="1"/>
    <col min="3082" max="3082" width="3" style="83" customWidth="1"/>
    <col min="3083" max="3083" width="6.140625" style="83" customWidth="1"/>
    <col min="3084" max="3084" width="3" style="83" customWidth="1"/>
    <col min="3085" max="3085" width="4.140625" style="83" customWidth="1"/>
    <col min="3086" max="3086" width="2" style="83" customWidth="1"/>
    <col min="3087" max="3087" width="1" style="83" customWidth="1"/>
    <col min="3088" max="3088" width="4.140625" style="83" customWidth="1"/>
    <col min="3089" max="3089" width="8.140625" style="83" customWidth="1"/>
    <col min="3090" max="3091" width="1" style="83" customWidth="1"/>
    <col min="3092" max="3092" width="0.42578125" style="83" customWidth="1"/>
    <col min="3093" max="3093" width="1.5703125" style="83" customWidth="1"/>
    <col min="3094" max="3094" width="11.140625" style="83" customWidth="1"/>
    <col min="3095" max="3095" width="1" style="83" customWidth="1"/>
    <col min="3096" max="3096" width="4" style="83" customWidth="1"/>
    <col min="3097" max="3098" width="1" style="83" customWidth="1"/>
    <col min="3099" max="3099" width="7.140625" style="83" customWidth="1"/>
    <col min="3100" max="3100" width="1" style="83" customWidth="1"/>
    <col min="3101" max="3328" width="9.140625" style="83"/>
    <col min="3329" max="3329" width="3.140625" style="83" customWidth="1"/>
    <col min="3330" max="3330" width="0.85546875" style="83" customWidth="1"/>
    <col min="3331" max="3332" width="1" style="83" customWidth="1"/>
    <col min="3333" max="3333" width="4.140625" style="83" customWidth="1"/>
    <col min="3334" max="3334" width="1" style="83" customWidth="1"/>
    <col min="3335" max="3335" width="16.28515625" style="83" customWidth="1"/>
    <col min="3336" max="3336" width="0.5703125" style="83" customWidth="1"/>
    <col min="3337" max="3337" width="6.5703125" style="83" customWidth="1"/>
    <col min="3338" max="3338" width="3" style="83" customWidth="1"/>
    <col min="3339" max="3339" width="6.140625" style="83" customWidth="1"/>
    <col min="3340" max="3340" width="3" style="83" customWidth="1"/>
    <col min="3341" max="3341" width="4.140625" style="83" customWidth="1"/>
    <col min="3342" max="3342" width="2" style="83" customWidth="1"/>
    <col min="3343" max="3343" width="1" style="83" customWidth="1"/>
    <col min="3344" max="3344" width="4.140625" style="83" customWidth="1"/>
    <col min="3345" max="3345" width="8.140625" style="83" customWidth="1"/>
    <col min="3346" max="3347" width="1" style="83" customWidth="1"/>
    <col min="3348" max="3348" width="0.42578125" style="83" customWidth="1"/>
    <col min="3349" max="3349" width="1.5703125" style="83" customWidth="1"/>
    <col min="3350" max="3350" width="11.140625" style="83" customWidth="1"/>
    <col min="3351" max="3351" width="1" style="83" customWidth="1"/>
    <col min="3352" max="3352" width="4" style="83" customWidth="1"/>
    <col min="3353" max="3354" width="1" style="83" customWidth="1"/>
    <col min="3355" max="3355" width="7.140625" style="83" customWidth="1"/>
    <col min="3356" max="3356" width="1" style="83" customWidth="1"/>
    <col min="3357" max="3584" width="9.140625" style="83"/>
    <col min="3585" max="3585" width="3.140625" style="83" customWidth="1"/>
    <col min="3586" max="3586" width="0.85546875" style="83" customWidth="1"/>
    <col min="3587" max="3588" width="1" style="83" customWidth="1"/>
    <col min="3589" max="3589" width="4.140625" style="83" customWidth="1"/>
    <col min="3590" max="3590" width="1" style="83" customWidth="1"/>
    <col min="3591" max="3591" width="16.28515625" style="83" customWidth="1"/>
    <col min="3592" max="3592" width="0.5703125" style="83" customWidth="1"/>
    <col min="3593" max="3593" width="6.5703125" style="83" customWidth="1"/>
    <col min="3594" max="3594" width="3" style="83" customWidth="1"/>
    <col min="3595" max="3595" width="6.140625" style="83" customWidth="1"/>
    <col min="3596" max="3596" width="3" style="83" customWidth="1"/>
    <col min="3597" max="3597" width="4.140625" style="83" customWidth="1"/>
    <col min="3598" max="3598" width="2" style="83" customWidth="1"/>
    <col min="3599" max="3599" width="1" style="83" customWidth="1"/>
    <col min="3600" max="3600" width="4.140625" style="83" customWidth="1"/>
    <col min="3601" max="3601" width="8.140625" style="83" customWidth="1"/>
    <col min="3602" max="3603" width="1" style="83" customWidth="1"/>
    <col min="3604" max="3604" width="0.42578125" style="83" customWidth="1"/>
    <col min="3605" max="3605" width="1.5703125" style="83" customWidth="1"/>
    <col min="3606" max="3606" width="11.140625" style="83" customWidth="1"/>
    <col min="3607" max="3607" width="1" style="83" customWidth="1"/>
    <col min="3608" max="3608" width="4" style="83" customWidth="1"/>
    <col min="3609" max="3610" width="1" style="83" customWidth="1"/>
    <col min="3611" max="3611" width="7.140625" style="83" customWidth="1"/>
    <col min="3612" max="3612" width="1" style="83" customWidth="1"/>
    <col min="3613" max="3840" width="9.140625" style="83"/>
    <col min="3841" max="3841" width="3.140625" style="83" customWidth="1"/>
    <col min="3842" max="3842" width="0.85546875" style="83" customWidth="1"/>
    <col min="3843" max="3844" width="1" style="83" customWidth="1"/>
    <col min="3845" max="3845" width="4.140625" style="83" customWidth="1"/>
    <col min="3846" max="3846" width="1" style="83" customWidth="1"/>
    <col min="3847" max="3847" width="16.28515625" style="83" customWidth="1"/>
    <col min="3848" max="3848" width="0.5703125" style="83" customWidth="1"/>
    <col min="3849" max="3849" width="6.5703125" style="83" customWidth="1"/>
    <col min="3850" max="3850" width="3" style="83" customWidth="1"/>
    <col min="3851" max="3851" width="6.140625" style="83" customWidth="1"/>
    <col min="3852" max="3852" width="3" style="83" customWidth="1"/>
    <col min="3853" max="3853" width="4.140625" style="83" customWidth="1"/>
    <col min="3854" max="3854" width="2" style="83" customWidth="1"/>
    <col min="3855" max="3855" width="1" style="83" customWidth="1"/>
    <col min="3856" max="3856" width="4.140625" style="83" customWidth="1"/>
    <col min="3857" max="3857" width="8.140625" style="83" customWidth="1"/>
    <col min="3858" max="3859" width="1" style="83" customWidth="1"/>
    <col min="3860" max="3860" width="0.42578125" style="83" customWidth="1"/>
    <col min="3861" max="3861" width="1.5703125" style="83" customWidth="1"/>
    <col min="3862" max="3862" width="11.140625" style="83" customWidth="1"/>
    <col min="3863" max="3863" width="1" style="83" customWidth="1"/>
    <col min="3864" max="3864" width="4" style="83" customWidth="1"/>
    <col min="3865" max="3866" width="1" style="83" customWidth="1"/>
    <col min="3867" max="3867" width="7.140625" style="83" customWidth="1"/>
    <col min="3868" max="3868" width="1" style="83" customWidth="1"/>
    <col min="3869" max="4096" width="9.140625" style="83"/>
    <col min="4097" max="4097" width="3.140625" style="83" customWidth="1"/>
    <col min="4098" max="4098" width="0.85546875" style="83" customWidth="1"/>
    <col min="4099" max="4100" width="1" style="83" customWidth="1"/>
    <col min="4101" max="4101" width="4.140625" style="83" customWidth="1"/>
    <col min="4102" max="4102" width="1" style="83" customWidth="1"/>
    <col min="4103" max="4103" width="16.28515625" style="83" customWidth="1"/>
    <col min="4104" max="4104" width="0.5703125" style="83" customWidth="1"/>
    <col min="4105" max="4105" width="6.5703125" style="83" customWidth="1"/>
    <col min="4106" max="4106" width="3" style="83" customWidth="1"/>
    <col min="4107" max="4107" width="6.140625" style="83" customWidth="1"/>
    <col min="4108" max="4108" width="3" style="83" customWidth="1"/>
    <col min="4109" max="4109" width="4.140625" style="83" customWidth="1"/>
    <col min="4110" max="4110" width="2" style="83" customWidth="1"/>
    <col min="4111" max="4111" width="1" style="83" customWidth="1"/>
    <col min="4112" max="4112" width="4.140625" style="83" customWidth="1"/>
    <col min="4113" max="4113" width="8.140625" style="83" customWidth="1"/>
    <col min="4114" max="4115" width="1" style="83" customWidth="1"/>
    <col min="4116" max="4116" width="0.42578125" style="83" customWidth="1"/>
    <col min="4117" max="4117" width="1.5703125" style="83" customWidth="1"/>
    <col min="4118" max="4118" width="11.140625" style="83" customWidth="1"/>
    <col min="4119" max="4119" width="1" style="83" customWidth="1"/>
    <col min="4120" max="4120" width="4" style="83" customWidth="1"/>
    <col min="4121" max="4122" width="1" style="83" customWidth="1"/>
    <col min="4123" max="4123" width="7.140625" style="83" customWidth="1"/>
    <col min="4124" max="4124" width="1" style="83" customWidth="1"/>
    <col min="4125" max="4352" width="9.140625" style="83"/>
    <col min="4353" max="4353" width="3.140625" style="83" customWidth="1"/>
    <col min="4354" max="4354" width="0.85546875" style="83" customWidth="1"/>
    <col min="4355" max="4356" width="1" style="83" customWidth="1"/>
    <col min="4357" max="4357" width="4.140625" style="83" customWidth="1"/>
    <col min="4358" max="4358" width="1" style="83" customWidth="1"/>
    <col min="4359" max="4359" width="16.28515625" style="83" customWidth="1"/>
    <col min="4360" max="4360" width="0.5703125" style="83" customWidth="1"/>
    <col min="4361" max="4361" width="6.5703125" style="83" customWidth="1"/>
    <col min="4362" max="4362" width="3" style="83" customWidth="1"/>
    <col min="4363" max="4363" width="6.140625" style="83" customWidth="1"/>
    <col min="4364" max="4364" width="3" style="83" customWidth="1"/>
    <col min="4365" max="4365" width="4.140625" style="83" customWidth="1"/>
    <col min="4366" max="4366" width="2" style="83" customWidth="1"/>
    <col min="4367" max="4367" width="1" style="83" customWidth="1"/>
    <col min="4368" max="4368" width="4.140625" style="83" customWidth="1"/>
    <col min="4369" max="4369" width="8.140625" style="83" customWidth="1"/>
    <col min="4370" max="4371" width="1" style="83" customWidth="1"/>
    <col min="4372" max="4372" width="0.42578125" style="83" customWidth="1"/>
    <col min="4373" max="4373" width="1.5703125" style="83" customWidth="1"/>
    <col min="4374" max="4374" width="11.140625" style="83" customWidth="1"/>
    <col min="4375" max="4375" width="1" style="83" customWidth="1"/>
    <col min="4376" max="4376" width="4" style="83" customWidth="1"/>
    <col min="4377" max="4378" width="1" style="83" customWidth="1"/>
    <col min="4379" max="4379" width="7.140625" style="83" customWidth="1"/>
    <col min="4380" max="4380" width="1" style="83" customWidth="1"/>
    <col min="4381" max="4608" width="9.140625" style="83"/>
    <col min="4609" max="4609" width="3.140625" style="83" customWidth="1"/>
    <col min="4610" max="4610" width="0.85546875" style="83" customWidth="1"/>
    <col min="4611" max="4612" width="1" style="83" customWidth="1"/>
    <col min="4613" max="4613" width="4.140625" style="83" customWidth="1"/>
    <col min="4614" max="4614" width="1" style="83" customWidth="1"/>
    <col min="4615" max="4615" width="16.28515625" style="83" customWidth="1"/>
    <col min="4616" max="4616" width="0.5703125" style="83" customWidth="1"/>
    <col min="4617" max="4617" width="6.5703125" style="83" customWidth="1"/>
    <col min="4618" max="4618" width="3" style="83" customWidth="1"/>
    <col min="4619" max="4619" width="6.140625" style="83" customWidth="1"/>
    <col min="4620" max="4620" width="3" style="83" customWidth="1"/>
    <col min="4621" max="4621" width="4.140625" style="83" customWidth="1"/>
    <col min="4622" max="4622" width="2" style="83" customWidth="1"/>
    <col min="4623" max="4623" width="1" style="83" customWidth="1"/>
    <col min="4624" max="4624" width="4.140625" style="83" customWidth="1"/>
    <col min="4625" max="4625" width="8.140625" style="83" customWidth="1"/>
    <col min="4626" max="4627" width="1" style="83" customWidth="1"/>
    <col min="4628" max="4628" width="0.42578125" style="83" customWidth="1"/>
    <col min="4629" max="4629" width="1.5703125" style="83" customWidth="1"/>
    <col min="4630" max="4630" width="11.140625" style="83" customWidth="1"/>
    <col min="4631" max="4631" width="1" style="83" customWidth="1"/>
    <col min="4632" max="4632" width="4" style="83" customWidth="1"/>
    <col min="4633" max="4634" width="1" style="83" customWidth="1"/>
    <col min="4635" max="4635" width="7.140625" style="83" customWidth="1"/>
    <col min="4636" max="4636" width="1" style="83" customWidth="1"/>
    <col min="4637" max="4864" width="9.140625" style="83"/>
    <col min="4865" max="4865" width="3.140625" style="83" customWidth="1"/>
    <col min="4866" max="4866" width="0.85546875" style="83" customWidth="1"/>
    <col min="4867" max="4868" width="1" style="83" customWidth="1"/>
    <col min="4869" max="4869" width="4.140625" style="83" customWidth="1"/>
    <col min="4870" max="4870" width="1" style="83" customWidth="1"/>
    <col min="4871" max="4871" width="16.28515625" style="83" customWidth="1"/>
    <col min="4872" max="4872" width="0.5703125" style="83" customWidth="1"/>
    <col min="4873" max="4873" width="6.5703125" style="83" customWidth="1"/>
    <col min="4874" max="4874" width="3" style="83" customWidth="1"/>
    <col min="4875" max="4875" width="6.140625" style="83" customWidth="1"/>
    <col min="4876" max="4876" width="3" style="83" customWidth="1"/>
    <col min="4877" max="4877" width="4.140625" style="83" customWidth="1"/>
    <col min="4878" max="4878" width="2" style="83" customWidth="1"/>
    <col min="4879" max="4879" width="1" style="83" customWidth="1"/>
    <col min="4880" max="4880" width="4.140625" style="83" customWidth="1"/>
    <col min="4881" max="4881" width="8.140625" style="83" customWidth="1"/>
    <col min="4882" max="4883" width="1" style="83" customWidth="1"/>
    <col min="4884" max="4884" width="0.42578125" style="83" customWidth="1"/>
    <col min="4885" max="4885" width="1.5703125" style="83" customWidth="1"/>
    <col min="4886" max="4886" width="11.140625" style="83" customWidth="1"/>
    <col min="4887" max="4887" width="1" style="83" customWidth="1"/>
    <col min="4888" max="4888" width="4" style="83" customWidth="1"/>
    <col min="4889" max="4890" width="1" style="83" customWidth="1"/>
    <col min="4891" max="4891" width="7.140625" style="83" customWidth="1"/>
    <col min="4892" max="4892" width="1" style="83" customWidth="1"/>
    <col min="4893" max="5120" width="9.140625" style="83"/>
    <col min="5121" max="5121" width="3.140625" style="83" customWidth="1"/>
    <col min="5122" max="5122" width="0.85546875" style="83" customWidth="1"/>
    <col min="5123" max="5124" width="1" style="83" customWidth="1"/>
    <col min="5125" max="5125" width="4.140625" style="83" customWidth="1"/>
    <col min="5126" max="5126" width="1" style="83" customWidth="1"/>
    <col min="5127" max="5127" width="16.28515625" style="83" customWidth="1"/>
    <col min="5128" max="5128" width="0.5703125" style="83" customWidth="1"/>
    <col min="5129" max="5129" width="6.5703125" style="83" customWidth="1"/>
    <col min="5130" max="5130" width="3" style="83" customWidth="1"/>
    <col min="5131" max="5131" width="6.140625" style="83" customWidth="1"/>
    <col min="5132" max="5132" width="3" style="83" customWidth="1"/>
    <col min="5133" max="5133" width="4.140625" style="83" customWidth="1"/>
    <col min="5134" max="5134" width="2" style="83" customWidth="1"/>
    <col min="5135" max="5135" width="1" style="83" customWidth="1"/>
    <col min="5136" max="5136" width="4.140625" style="83" customWidth="1"/>
    <col min="5137" max="5137" width="8.140625" style="83" customWidth="1"/>
    <col min="5138" max="5139" width="1" style="83" customWidth="1"/>
    <col min="5140" max="5140" width="0.42578125" style="83" customWidth="1"/>
    <col min="5141" max="5141" width="1.5703125" style="83" customWidth="1"/>
    <col min="5142" max="5142" width="11.140625" style="83" customWidth="1"/>
    <col min="5143" max="5143" width="1" style="83" customWidth="1"/>
    <col min="5144" max="5144" width="4" style="83" customWidth="1"/>
    <col min="5145" max="5146" width="1" style="83" customWidth="1"/>
    <col min="5147" max="5147" width="7.140625" style="83" customWidth="1"/>
    <col min="5148" max="5148" width="1" style="83" customWidth="1"/>
    <col min="5149" max="5376" width="9.140625" style="83"/>
    <col min="5377" max="5377" width="3.140625" style="83" customWidth="1"/>
    <col min="5378" max="5378" width="0.85546875" style="83" customWidth="1"/>
    <col min="5379" max="5380" width="1" style="83" customWidth="1"/>
    <col min="5381" max="5381" width="4.140625" style="83" customWidth="1"/>
    <col min="5382" max="5382" width="1" style="83" customWidth="1"/>
    <col min="5383" max="5383" width="16.28515625" style="83" customWidth="1"/>
    <col min="5384" max="5384" width="0.5703125" style="83" customWidth="1"/>
    <col min="5385" max="5385" width="6.5703125" style="83" customWidth="1"/>
    <col min="5386" max="5386" width="3" style="83" customWidth="1"/>
    <col min="5387" max="5387" width="6.140625" style="83" customWidth="1"/>
    <col min="5388" max="5388" width="3" style="83" customWidth="1"/>
    <col min="5389" max="5389" width="4.140625" style="83" customWidth="1"/>
    <col min="5390" max="5390" width="2" style="83" customWidth="1"/>
    <col min="5391" max="5391" width="1" style="83" customWidth="1"/>
    <col min="5392" max="5392" width="4.140625" style="83" customWidth="1"/>
    <col min="5393" max="5393" width="8.140625" style="83" customWidth="1"/>
    <col min="5394" max="5395" width="1" style="83" customWidth="1"/>
    <col min="5396" max="5396" width="0.42578125" style="83" customWidth="1"/>
    <col min="5397" max="5397" width="1.5703125" style="83" customWidth="1"/>
    <col min="5398" max="5398" width="11.140625" style="83" customWidth="1"/>
    <col min="5399" max="5399" width="1" style="83" customWidth="1"/>
    <col min="5400" max="5400" width="4" style="83" customWidth="1"/>
    <col min="5401" max="5402" width="1" style="83" customWidth="1"/>
    <col min="5403" max="5403" width="7.140625" style="83" customWidth="1"/>
    <col min="5404" max="5404" width="1" style="83" customWidth="1"/>
    <col min="5405" max="5632" width="9.140625" style="83"/>
    <col min="5633" max="5633" width="3.140625" style="83" customWidth="1"/>
    <col min="5634" max="5634" width="0.85546875" style="83" customWidth="1"/>
    <col min="5635" max="5636" width="1" style="83" customWidth="1"/>
    <col min="5637" max="5637" width="4.140625" style="83" customWidth="1"/>
    <col min="5638" max="5638" width="1" style="83" customWidth="1"/>
    <col min="5639" max="5639" width="16.28515625" style="83" customWidth="1"/>
    <col min="5640" max="5640" width="0.5703125" style="83" customWidth="1"/>
    <col min="5641" max="5641" width="6.5703125" style="83" customWidth="1"/>
    <col min="5642" max="5642" width="3" style="83" customWidth="1"/>
    <col min="5643" max="5643" width="6.140625" style="83" customWidth="1"/>
    <col min="5644" max="5644" width="3" style="83" customWidth="1"/>
    <col min="5645" max="5645" width="4.140625" style="83" customWidth="1"/>
    <col min="5646" max="5646" width="2" style="83" customWidth="1"/>
    <col min="5647" max="5647" width="1" style="83" customWidth="1"/>
    <col min="5648" max="5648" width="4.140625" style="83" customWidth="1"/>
    <col min="5649" max="5649" width="8.140625" style="83" customWidth="1"/>
    <col min="5650" max="5651" width="1" style="83" customWidth="1"/>
    <col min="5652" max="5652" width="0.42578125" style="83" customWidth="1"/>
    <col min="5653" max="5653" width="1.5703125" style="83" customWidth="1"/>
    <col min="5654" max="5654" width="11.140625" style="83" customWidth="1"/>
    <col min="5655" max="5655" width="1" style="83" customWidth="1"/>
    <col min="5656" max="5656" width="4" style="83" customWidth="1"/>
    <col min="5657" max="5658" width="1" style="83" customWidth="1"/>
    <col min="5659" max="5659" width="7.140625" style="83" customWidth="1"/>
    <col min="5660" max="5660" width="1" style="83" customWidth="1"/>
    <col min="5661" max="5888" width="9.140625" style="83"/>
    <col min="5889" max="5889" width="3.140625" style="83" customWidth="1"/>
    <col min="5890" max="5890" width="0.85546875" style="83" customWidth="1"/>
    <col min="5891" max="5892" width="1" style="83" customWidth="1"/>
    <col min="5893" max="5893" width="4.140625" style="83" customWidth="1"/>
    <col min="5894" max="5894" width="1" style="83" customWidth="1"/>
    <col min="5895" max="5895" width="16.28515625" style="83" customWidth="1"/>
    <col min="5896" max="5896" width="0.5703125" style="83" customWidth="1"/>
    <col min="5897" max="5897" width="6.5703125" style="83" customWidth="1"/>
    <col min="5898" max="5898" width="3" style="83" customWidth="1"/>
    <col min="5899" max="5899" width="6.140625" style="83" customWidth="1"/>
    <col min="5900" max="5900" width="3" style="83" customWidth="1"/>
    <col min="5901" max="5901" width="4.140625" style="83" customWidth="1"/>
    <col min="5902" max="5902" width="2" style="83" customWidth="1"/>
    <col min="5903" max="5903" width="1" style="83" customWidth="1"/>
    <col min="5904" max="5904" width="4.140625" style="83" customWidth="1"/>
    <col min="5905" max="5905" width="8.140625" style="83" customWidth="1"/>
    <col min="5906" max="5907" width="1" style="83" customWidth="1"/>
    <col min="5908" max="5908" width="0.42578125" style="83" customWidth="1"/>
    <col min="5909" max="5909" width="1.5703125" style="83" customWidth="1"/>
    <col min="5910" max="5910" width="11.140625" style="83" customWidth="1"/>
    <col min="5911" max="5911" width="1" style="83" customWidth="1"/>
    <col min="5912" max="5912" width="4" style="83" customWidth="1"/>
    <col min="5913" max="5914" width="1" style="83" customWidth="1"/>
    <col min="5915" max="5915" width="7.140625" style="83" customWidth="1"/>
    <col min="5916" max="5916" width="1" style="83" customWidth="1"/>
    <col min="5917" max="6144" width="9.140625" style="83"/>
    <col min="6145" max="6145" width="3.140625" style="83" customWidth="1"/>
    <col min="6146" max="6146" width="0.85546875" style="83" customWidth="1"/>
    <col min="6147" max="6148" width="1" style="83" customWidth="1"/>
    <col min="6149" max="6149" width="4.140625" style="83" customWidth="1"/>
    <col min="6150" max="6150" width="1" style="83" customWidth="1"/>
    <col min="6151" max="6151" width="16.28515625" style="83" customWidth="1"/>
    <col min="6152" max="6152" width="0.5703125" style="83" customWidth="1"/>
    <col min="6153" max="6153" width="6.5703125" style="83" customWidth="1"/>
    <col min="6154" max="6154" width="3" style="83" customWidth="1"/>
    <col min="6155" max="6155" width="6.140625" style="83" customWidth="1"/>
    <col min="6156" max="6156" width="3" style="83" customWidth="1"/>
    <col min="6157" max="6157" width="4.140625" style="83" customWidth="1"/>
    <col min="6158" max="6158" width="2" style="83" customWidth="1"/>
    <col min="6159" max="6159" width="1" style="83" customWidth="1"/>
    <col min="6160" max="6160" width="4.140625" style="83" customWidth="1"/>
    <col min="6161" max="6161" width="8.140625" style="83" customWidth="1"/>
    <col min="6162" max="6163" width="1" style="83" customWidth="1"/>
    <col min="6164" max="6164" width="0.42578125" style="83" customWidth="1"/>
    <col min="6165" max="6165" width="1.5703125" style="83" customWidth="1"/>
    <col min="6166" max="6166" width="11.140625" style="83" customWidth="1"/>
    <col min="6167" max="6167" width="1" style="83" customWidth="1"/>
    <col min="6168" max="6168" width="4" style="83" customWidth="1"/>
    <col min="6169" max="6170" width="1" style="83" customWidth="1"/>
    <col min="6171" max="6171" width="7.140625" style="83" customWidth="1"/>
    <col min="6172" max="6172" width="1" style="83" customWidth="1"/>
    <col min="6173" max="6400" width="9.140625" style="83"/>
    <col min="6401" max="6401" width="3.140625" style="83" customWidth="1"/>
    <col min="6402" max="6402" width="0.85546875" style="83" customWidth="1"/>
    <col min="6403" max="6404" width="1" style="83" customWidth="1"/>
    <col min="6405" max="6405" width="4.140625" style="83" customWidth="1"/>
    <col min="6406" max="6406" width="1" style="83" customWidth="1"/>
    <col min="6407" max="6407" width="16.28515625" style="83" customWidth="1"/>
    <col min="6408" max="6408" width="0.5703125" style="83" customWidth="1"/>
    <col min="6409" max="6409" width="6.5703125" style="83" customWidth="1"/>
    <col min="6410" max="6410" width="3" style="83" customWidth="1"/>
    <col min="6411" max="6411" width="6.140625" style="83" customWidth="1"/>
    <col min="6412" max="6412" width="3" style="83" customWidth="1"/>
    <col min="6413" max="6413" width="4.140625" style="83" customWidth="1"/>
    <col min="6414" max="6414" width="2" style="83" customWidth="1"/>
    <col min="6415" max="6415" width="1" style="83" customWidth="1"/>
    <col min="6416" max="6416" width="4.140625" style="83" customWidth="1"/>
    <col min="6417" max="6417" width="8.140625" style="83" customWidth="1"/>
    <col min="6418" max="6419" width="1" style="83" customWidth="1"/>
    <col min="6420" max="6420" width="0.42578125" style="83" customWidth="1"/>
    <col min="6421" max="6421" width="1.5703125" style="83" customWidth="1"/>
    <col min="6422" max="6422" width="11.140625" style="83" customWidth="1"/>
    <col min="6423" max="6423" width="1" style="83" customWidth="1"/>
    <col min="6424" max="6424" width="4" style="83" customWidth="1"/>
    <col min="6425" max="6426" width="1" style="83" customWidth="1"/>
    <col min="6427" max="6427" width="7.140625" style="83" customWidth="1"/>
    <col min="6428" max="6428" width="1" style="83" customWidth="1"/>
    <col min="6429" max="6656" width="9.140625" style="83"/>
    <col min="6657" max="6657" width="3.140625" style="83" customWidth="1"/>
    <col min="6658" max="6658" width="0.85546875" style="83" customWidth="1"/>
    <col min="6659" max="6660" width="1" style="83" customWidth="1"/>
    <col min="6661" max="6661" width="4.140625" style="83" customWidth="1"/>
    <col min="6662" max="6662" width="1" style="83" customWidth="1"/>
    <col min="6663" max="6663" width="16.28515625" style="83" customWidth="1"/>
    <col min="6664" max="6664" width="0.5703125" style="83" customWidth="1"/>
    <col min="6665" max="6665" width="6.5703125" style="83" customWidth="1"/>
    <col min="6666" max="6666" width="3" style="83" customWidth="1"/>
    <col min="6667" max="6667" width="6.140625" style="83" customWidth="1"/>
    <col min="6668" max="6668" width="3" style="83" customWidth="1"/>
    <col min="6669" max="6669" width="4.140625" style="83" customWidth="1"/>
    <col min="6670" max="6670" width="2" style="83" customWidth="1"/>
    <col min="6671" max="6671" width="1" style="83" customWidth="1"/>
    <col min="6672" max="6672" width="4.140625" style="83" customWidth="1"/>
    <col min="6673" max="6673" width="8.140625" style="83" customWidth="1"/>
    <col min="6674" max="6675" width="1" style="83" customWidth="1"/>
    <col min="6676" max="6676" width="0.42578125" style="83" customWidth="1"/>
    <col min="6677" max="6677" width="1.5703125" style="83" customWidth="1"/>
    <col min="6678" max="6678" width="11.140625" style="83" customWidth="1"/>
    <col min="6679" max="6679" width="1" style="83" customWidth="1"/>
    <col min="6680" max="6680" width="4" style="83" customWidth="1"/>
    <col min="6681" max="6682" width="1" style="83" customWidth="1"/>
    <col min="6683" max="6683" width="7.140625" style="83" customWidth="1"/>
    <col min="6684" max="6684" width="1" style="83" customWidth="1"/>
    <col min="6685" max="6912" width="9.140625" style="83"/>
    <col min="6913" max="6913" width="3.140625" style="83" customWidth="1"/>
    <col min="6914" max="6914" width="0.85546875" style="83" customWidth="1"/>
    <col min="6915" max="6916" width="1" style="83" customWidth="1"/>
    <col min="6917" max="6917" width="4.140625" style="83" customWidth="1"/>
    <col min="6918" max="6918" width="1" style="83" customWidth="1"/>
    <col min="6919" max="6919" width="16.28515625" style="83" customWidth="1"/>
    <col min="6920" max="6920" width="0.5703125" style="83" customWidth="1"/>
    <col min="6921" max="6921" width="6.5703125" style="83" customWidth="1"/>
    <col min="6922" max="6922" width="3" style="83" customWidth="1"/>
    <col min="6923" max="6923" width="6.140625" style="83" customWidth="1"/>
    <col min="6924" max="6924" width="3" style="83" customWidth="1"/>
    <col min="6925" max="6925" width="4.140625" style="83" customWidth="1"/>
    <col min="6926" max="6926" width="2" style="83" customWidth="1"/>
    <col min="6927" max="6927" width="1" style="83" customWidth="1"/>
    <col min="6928" max="6928" width="4.140625" style="83" customWidth="1"/>
    <col min="6929" max="6929" width="8.140625" style="83" customWidth="1"/>
    <col min="6930" max="6931" width="1" style="83" customWidth="1"/>
    <col min="6932" max="6932" width="0.42578125" style="83" customWidth="1"/>
    <col min="6933" max="6933" width="1.5703125" style="83" customWidth="1"/>
    <col min="6934" max="6934" width="11.140625" style="83" customWidth="1"/>
    <col min="6935" max="6935" width="1" style="83" customWidth="1"/>
    <col min="6936" max="6936" width="4" style="83" customWidth="1"/>
    <col min="6937" max="6938" width="1" style="83" customWidth="1"/>
    <col min="6939" max="6939" width="7.140625" style="83" customWidth="1"/>
    <col min="6940" max="6940" width="1" style="83" customWidth="1"/>
    <col min="6941" max="7168" width="9.140625" style="83"/>
    <col min="7169" max="7169" width="3.140625" style="83" customWidth="1"/>
    <col min="7170" max="7170" width="0.85546875" style="83" customWidth="1"/>
    <col min="7171" max="7172" width="1" style="83" customWidth="1"/>
    <col min="7173" max="7173" width="4.140625" style="83" customWidth="1"/>
    <col min="7174" max="7174" width="1" style="83" customWidth="1"/>
    <col min="7175" max="7175" width="16.28515625" style="83" customWidth="1"/>
    <col min="7176" max="7176" width="0.5703125" style="83" customWidth="1"/>
    <col min="7177" max="7177" width="6.5703125" style="83" customWidth="1"/>
    <col min="7178" max="7178" width="3" style="83" customWidth="1"/>
    <col min="7179" max="7179" width="6.140625" style="83" customWidth="1"/>
    <col min="7180" max="7180" width="3" style="83" customWidth="1"/>
    <col min="7181" max="7181" width="4.140625" style="83" customWidth="1"/>
    <col min="7182" max="7182" width="2" style="83" customWidth="1"/>
    <col min="7183" max="7183" width="1" style="83" customWidth="1"/>
    <col min="7184" max="7184" width="4.140625" style="83" customWidth="1"/>
    <col min="7185" max="7185" width="8.140625" style="83" customWidth="1"/>
    <col min="7186" max="7187" width="1" style="83" customWidth="1"/>
    <col min="7188" max="7188" width="0.42578125" style="83" customWidth="1"/>
    <col min="7189" max="7189" width="1.5703125" style="83" customWidth="1"/>
    <col min="7190" max="7190" width="11.140625" style="83" customWidth="1"/>
    <col min="7191" max="7191" width="1" style="83" customWidth="1"/>
    <col min="7192" max="7192" width="4" style="83" customWidth="1"/>
    <col min="7193" max="7194" width="1" style="83" customWidth="1"/>
    <col min="7195" max="7195" width="7.140625" style="83" customWidth="1"/>
    <col min="7196" max="7196" width="1" style="83" customWidth="1"/>
    <col min="7197" max="7424" width="9.140625" style="83"/>
    <col min="7425" max="7425" width="3.140625" style="83" customWidth="1"/>
    <col min="7426" max="7426" width="0.85546875" style="83" customWidth="1"/>
    <col min="7427" max="7428" width="1" style="83" customWidth="1"/>
    <col min="7429" max="7429" width="4.140625" style="83" customWidth="1"/>
    <col min="7430" max="7430" width="1" style="83" customWidth="1"/>
    <col min="7431" max="7431" width="16.28515625" style="83" customWidth="1"/>
    <col min="7432" max="7432" width="0.5703125" style="83" customWidth="1"/>
    <col min="7433" max="7433" width="6.5703125" style="83" customWidth="1"/>
    <col min="7434" max="7434" width="3" style="83" customWidth="1"/>
    <col min="7435" max="7435" width="6.140625" style="83" customWidth="1"/>
    <col min="7436" max="7436" width="3" style="83" customWidth="1"/>
    <col min="7437" max="7437" width="4.140625" style="83" customWidth="1"/>
    <col min="7438" max="7438" width="2" style="83" customWidth="1"/>
    <col min="7439" max="7439" width="1" style="83" customWidth="1"/>
    <col min="7440" max="7440" width="4.140625" style="83" customWidth="1"/>
    <col min="7441" max="7441" width="8.140625" style="83" customWidth="1"/>
    <col min="7442" max="7443" width="1" style="83" customWidth="1"/>
    <col min="7444" max="7444" width="0.42578125" style="83" customWidth="1"/>
    <col min="7445" max="7445" width="1.5703125" style="83" customWidth="1"/>
    <col min="7446" max="7446" width="11.140625" style="83" customWidth="1"/>
    <col min="7447" max="7447" width="1" style="83" customWidth="1"/>
    <col min="7448" max="7448" width="4" style="83" customWidth="1"/>
    <col min="7449" max="7450" width="1" style="83" customWidth="1"/>
    <col min="7451" max="7451" width="7.140625" style="83" customWidth="1"/>
    <col min="7452" max="7452" width="1" style="83" customWidth="1"/>
    <col min="7453" max="7680" width="9.140625" style="83"/>
    <col min="7681" max="7681" width="3.140625" style="83" customWidth="1"/>
    <col min="7682" max="7682" width="0.85546875" style="83" customWidth="1"/>
    <col min="7683" max="7684" width="1" style="83" customWidth="1"/>
    <col min="7685" max="7685" width="4.140625" style="83" customWidth="1"/>
    <col min="7686" max="7686" width="1" style="83" customWidth="1"/>
    <col min="7687" max="7687" width="16.28515625" style="83" customWidth="1"/>
    <col min="7688" max="7688" width="0.5703125" style="83" customWidth="1"/>
    <col min="7689" max="7689" width="6.5703125" style="83" customWidth="1"/>
    <col min="7690" max="7690" width="3" style="83" customWidth="1"/>
    <col min="7691" max="7691" width="6.140625" style="83" customWidth="1"/>
    <col min="7692" max="7692" width="3" style="83" customWidth="1"/>
    <col min="7693" max="7693" width="4.140625" style="83" customWidth="1"/>
    <col min="7694" max="7694" width="2" style="83" customWidth="1"/>
    <col min="7695" max="7695" width="1" style="83" customWidth="1"/>
    <col min="7696" max="7696" width="4.140625" style="83" customWidth="1"/>
    <col min="7697" max="7697" width="8.140625" style="83" customWidth="1"/>
    <col min="7698" max="7699" width="1" style="83" customWidth="1"/>
    <col min="7700" max="7700" width="0.42578125" style="83" customWidth="1"/>
    <col min="7701" max="7701" width="1.5703125" style="83" customWidth="1"/>
    <col min="7702" max="7702" width="11.140625" style="83" customWidth="1"/>
    <col min="7703" max="7703" width="1" style="83" customWidth="1"/>
    <col min="7704" max="7704" width="4" style="83" customWidth="1"/>
    <col min="7705" max="7706" width="1" style="83" customWidth="1"/>
    <col min="7707" max="7707" width="7.140625" style="83" customWidth="1"/>
    <col min="7708" max="7708" width="1" style="83" customWidth="1"/>
    <col min="7709" max="7936" width="9.140625" style="83"/>
    <col min="7937" max="7937" width="3.140625" style="83" customWidth="1"/>
    <col min="7938" max="7938" width="0.85546875" style="83" customWidth="1"/>
    <col min="7939" max="7940" width="1" style="83" customWidth="1"/>
    <col min="7941" max="7941" width="4.140625" style="83" customWidth="1"/>
    <col min="7942" max="7942" width="1" style="83" customWidth="1"/>
    <col min="7943" max="7943" width="16.28515625" style="83" customWidth="1"/>
    <col min="7944" max="7944" width="0.5703125" style="83" customWidth="1"/>
    <col min="7945" max="7945" width="6.5703125" style="83" customWidth="1"/>
    <col min="7946" max="7946" width="3" style="83" customWidth="1"/>
    <col min="7947" max="7947" width="6.140625" style="83" customWidth="1"/>
    <col min="7948" max="7948" width="3" style="83" customWidth="1"/>
    <col min="7949" max="7949" width="4.140625" style="83" customWidth="1"/>
    <col min="7950" max="7950" width="2" style="83" customWidth="1"/>
    <col min="7951" max="7951" width="1" style="83" customWidth="1"/>
    <col min="7952" max="7952" width="4.140625" style="83" customWidth="1"/>
    <col min="7953" max="7953" width="8.140625" style="83" customWidth="1"/>
    <col min="7954" max="7955" width="1" style="83" customWidth="1"/>
    <col min="7956" max="7956" width="0.42578125" style="83" customWidth="1"/>
    <col min="7957" max="7957" width="1.5703125" style="83" customWidth="1"/>
    <col min="7958" max="7958" width="11.140625" style="83" customWidth="1"/>
    <col min="7959" max="7959" width="1" style="83" customWidth="1"/>
    <col min="7960" max="7960" width="4" style="83" customWidth="1"/>
    <col min="7961" max="7962" width="1" style="83" customWidth="1"/>
    <col min="7963" max="7963" width="7.140625" style="83" customWidth="1"/>
    <col min="7964" max="7964" width="1" style="83" customWidth="1"/>
    <col min="7965" max="8192" width="9.140625" style="83"/>
    <col min="8193" max="8193" width="3.140625" style="83" customWidth="1"/>
    <col min="8194" max="8194" width="0.85546875" style="83" customWidth="1"/>
    <col min="8195" max="8196" width="1" style="83" customWidth="1"/>
    <col min="8197" max="8197" width="4.140625" style="83" customWidth="1"/>
    <col min="8198" max="8198" width="1" style="83" customWidth="1"/>
    <col min="8199" max="8199" width="16.28515625" style="83" customWidth="1"/>
    <col min="8200" max="8200" width="0.5703125" style="83" customWidth="1"/>
    <col min="8201" max="8201" width="6.5703125" style="83" customWidth="1"/>
    <col min="8202" max="8202" width="3" style="83" customWidth="1"/>
    <col min="8203" max="8203" width="6.140625" style="83" customWidth="1"/>
    <col min="8204" max="8204" width="3" style="83" customWidth="1"/>
    <col min="8205" max="8205" width="4.140625" style="83" customWidth="1"/>
    <col min="8206" max="8206" width="2" style="83" customWidth="1"/>
    <col min="8207" max="8207" width="1" style="83" customWidth="1"/>
    <col min="8208" max="8208" width="4.140625" style="83" customWidth="1"/>
    <col min="8209" max="8209" width="8.140625" style="83" customWidth="1"/>
    <col min="8210" max="8211" width="1" style="83" customWidth="1"/>
    <col min="8212" max="8212" width="0.42578125" style="83" customWidth="1"/>
    <col min="8213" max="8213" width="1.5703125" style="83" customWidth="1"/>
    <col min="8214" max="8214" width="11.140625" style="83" customWidth="1"/>
    <col min="8215" max="8215" width="1" style="83" customWidth="1"/>
    <col min="8216" max="8216" width="4" style="83" customWidth="1"/>
    <col min="8217" max="8218" width="1" style="83" customWidth="1"/>
    <col min="8219" max="8219" width="7.140625" style="83" customWidth="1"/>
    <col min="8220" max="8220" width="1" style="83" customWidth="1"/>
    <col min="8221" max="8448" width="9.140625" style="83"/>
    <col min="8449" max="8449" width="3.140625" style="83" customWidth="1"/>
    <col min="8450" max="8450" width="0.85546875" style="83" customWidth="1"/>
    <col min="8451" max="8452" width="1" style="83" customWidth="1"/>
    <col min="8453" max="8453" width="4.140625" style="83" customWidth="1"/>
    <col min="8454" max="8454" width="1" style="83" customWidth="1"/>
    <col min="8455" max="8455" width="16.28515625" style="83" customWidth="1"/>
    <col min="8456" max="8456" width="0.5703125" style="83" customWidth="1"/>
    <col min="8457" max="8457" width="6.5703125" style="83" customWidth="1"/>
    <col min="8458" max="8458" width="3" style="83" customWidth="1"/>
    <col min="8459" max="8459" width="6.140625" style="83" customWidth="1"/>
    <col min="8460" max="8460" width="3" style="83" customWidth="1"/>
    <col min="8461" max="8461" width="4.140625" style="83" customWidth="1"/>
    <col min="8462" max="8462" width="2" style="83" customWidth="1"/>
    <col min="8463" max="8463" width="1" style="83" customWidth="1"/>
    <col min="8464" max="8464" width="4.140625" style="83" customWidth="1"/>
    <col min="8465" max="8465" width="8.140625" style="83" customWidth="1"/>
    <col min="8466" max="8467" width="1" style="83" customWidth="1"/>
    <col min="8468" max="8468" width="0.42578125" style="83" customWidth="1"/>
    <col min="8469" max="8469" width="1.5703125" style="83" customWidth="1"/>
    <col min="8470" max="8470" width="11.140625" style="83" customWidth="1"/>
    <col min="8471" max="8471" width="1" style="83" customWidth="1"/>
    <col min="8472" max="8472" width="4" style="83" customWidth="1"/>
    <col min="8473" max="8474" width="1" style="83" customWidth="1"/>
    <col min="8475" max="8475" width="7.140625" style="83" customWidth="1"/>
    <col min="8476" max="8476" width="1" style="83" customWidth="1"/>
    <col min="8477" max="8704" width="9.140625" style="83"/>
    <col min="8705" max="8705" width="3.140625" style="83" customWidth="1"/>
    <col min="8706" max="8706" width="0.85546875" style="83" customWidth="1"/>
    <col min="8707" max="8708" width="1" style="83" customWidth="1"/>
    <col min="8709" max="8709" width="4.140625" style="83" customWidth="1"/>
    <col min="8710" max="8710" width="1" style="83" customWidth="1"/>
    <col min="8711" max="8711" width="16.28515625" style="83" customWidth="1"/>
    <col min="8712" max="8712" width="0.5703125" style="83" customWidth="1"/>
    <col min="8713" max="8713" width="6.5703125" style="83" customWidth="1"/>
    <col min="8714" max="8714" width="3" style="83" customWidth="1"/>
    <col min="8715" max="8715" width="6.140625" style="83" customWidth="1"/>
    <col min="8716" max="8716" width="3" style="83" customWidth="1"/>
    <col min="8717" max="8717" width="4.140625" style="83" customWidth="1"/>
    <col min="8718" max="8718" width="2" style="83" customWidth="1"/>
    <col min="8719" max="8719" width="1" style="83" customWidth="1"/>
    <col min="8720" max="8720" width="4.140625" style="83" customWidth="1"/>
    <col min="8721" max="8721" width="8.140625" style="83" customWidth="1"/>
    <col min="8722" max="8723" width="1" style="83" customWidth="1"/>
    <col min="8724" max="8724" width="0.42578125" style="83" customWidth="1"/>
    <col min="8725" max="8725" width="1.5703125" style="83" customWidth="1"/>
    <col min="8726" max="8726" width="11.140625" style="83" customWidth="1"/>
    <col min="8727" max="8727" width="1" style="83" customWidth="1"/>
    <col min="8728" max="8728" width="4" style="83" customWidth="1"/>
    <col min="8729" max="8730" width="1" style="83" customWidth="1"/>
    <col min="8731" max="8731" width="7.140625" style="83" customWidth="1"/>
    <col min="8732" max="8732" width="1" style="83" customWidth="1"/>
    <col min="8733" max="8960" width="9.140625" style="83"/>
    <col min="8961" max="8961" width="3.140625" style="83" customWidth="1"/>
    <col min="8962" max="8962" width="0.85546875" style="83" customWidth="1"/>
    <col min="8963" max="8964" width="1" style="83" customWidth="1"/>
    <col min="8965" max="8965" width="4.140625" style="83" customWidth="1"/>
    <col min="8966" max="8966" width="1" style="83" customWidth="1"/>
    <col min="8967" max="8967" width="16.28515625" style="83" customWidth="1"/>
    <col min="8968" max="8968" width="0.5703125" style="83" customWidth="1"/>
    <col min="8969" max="8969" width="6.5703125" style="83" customWidth="1"/>
    <col min="8970" max="8970" width="3" style="83" customWidth="1"/>
    <col min="8971" max="8971" width="6.140625" style="83" customWidth="1"/>
    <col min="8972" max="8972" width="3" style="83" customWidth="1"/>
    <col min="8973" max="8973" width="4.140625" style="83" customWidth="1"/>
    <col min="8974" max="8974" width="2" style="83" customWidth="1"/>
    <col min="8975" max="8975" width="1" style="83" customWidth="1"/>
    <col min="8976" max="8976" width="4.140625" style="83" customWidth="1"/>
    <col min="8977" max="8977" width="8.140625" style="83" customWidth="1"/>
    <col min="8978" max="8979" width="1" style="83" customWidth="1"/>
    <col min="8980" max="8980" width="0.42578125" style="83" customWidth="1"/>
    <col min="8981" max="8981" width="1.5703125" style="83" customWidth="1"/>
    <col min="8982" max="8982" width="11.140625" style="83" customWidth="1"/>
    <col min="8983" max="8983" width="1" style="83" customWidth="1"/>
    <col min="8984" max="8984" width="4" style="83" customWidth="1"/>
    <col min="8985" max="8986" width="1" style="83" customWidth="1"/>
    <col min="8987" max="8987" width="7.140625" style="83" customWidth="1"/>
    <col min="8988" max="8988" width="1" style="83" customWidth="1"/>
    <col min="8989" max="9216" width="9.140625" style="83"/>
    <col min="9217" max="9217" width="3.140625" style="83" customWidth="1"/>
    <col min="9218" max="9218" width="0.85546875" style="83" customWidth="1"/>
    <col min="9219" max="9220" width="1" style="83" customWidth="1"/>
    <col min="9221" max="9221" width="4.140625" style="83" customWidth="1"/>
    <col min="9222" max="9222" width="1" style="83" customWidth="1"/>
    <col min="9223" max="9223" width="16.28515625" style="83" customWidth="1"/>
    <col min="9224" max="9224" width="0.5703125" style="83" customWidth="1"/>
    <col min="9225" max="9225" width="6.5703125" style="83" customWidth="1"/>
    <col min="9226" max="9226" width="3" style="83" customWidth="1"/>
    <col min="9227" max="9227" width="6.140625" style="83" customWidth="1"/>
    <col min="9228" max="9228" width="3" style="83" customWidth="1"/>
    <col min="9229" max="9229" width="4.140625" style="83" customWidth="1"/>
    <col min="9230" max="9230" width="2" style="83" customWidth="1"/>
    <col min="9231" max="9231" width="1" style="83" customWidth="1"/>
    <col min="9232" max="9232" width="4.140625" style="83" customWidth="1"/>
    <col min="9233" max="9233" width="8.140625" style="83" customWidth="1"/>
    <col min="9234" max="9235" width="1" style="83" customWidth="1"/>
    <col min="9236" max="9236" width="0.42578125" style="83" customWidth="1"/>
    <col min="9237" max="9237" width="1.5703125" style="83" customWidth="1"/>
    <col min="9238" max="9238" width="11.140625" style="83" customWidth="1"/>
    <col min="9239" max="9239" width="1" style="83" customWidth="1"/>
    <col min="9240" max="9240" width="4" style="83" customWidth="1"/>
    <col min="9241" max="9242" width="1" style="83" customWidth="1"/>
    <col min="9243" max="9243" width="7.140625" style="83" customWidth="1"/>
    <col min="9244" max="9244" width="1" style="83" customWidth="1"/>
    <col min="9245" max="9472" width="9.140625" style="83"/>
    <col min="9473" max="9473" width="3.140625" style="83" customWidth="1"/>
    <col min="9474" max="9474" width="0.85546875" style="83" customWidth="1"/>
    <col min="9475" max="9476" width="1" style="83" customWidth="1"/>
    <col min="9477" max="9477" width="4.140625" style="83" customWidth="1"/>
    <col min="9478" max="9478" width="1" style="83" customWidth="1"/>
    <col min="9479" max="9479" width="16.28515625" style="83" customWidth="1"/>
    <col min="9480" max="9480" width="0.5703125" style="83" customWidth="1"/>
    <col min="9481" max="9481" width="6.5703125" style="83" customWidth="1"/>
    <col min="9482" max="9482" width="3" style="83" customWidth="1"/>
    <col min="9483" max="9483" width="6.140625" style="83" customWidth="1"/>
    <col min="9484" max="9484" width="3" style="83" customWidth="1"/>
    <col min="9485" max="9485" width="4.140625" style="83" customWidth="1"/>
    <col min="9486" max="9486" width="2" style="83" customWidth="1"/>
    <col min="9487" max="9487" width="1" style="83" customWidth="1"/>
    <col min="9488" max="9488" width="4.140625" style="83" customWidth="1"/>
    <col min="9489" max="9489" width="8.140625" style="83" customWidth="1"/>
    <col min="9490" max="9491" width="1" style="83" customWidth="1"/>
    <col min="9492" max="9492" width="0.42578125" style="83" customWidth="1"/>
    <col min="9493" max="9493" width="1.5703125" style="83" customWidth="1"/>
    <col min="9494" max="9494" width="11.140625" style="83" customWidth="1"/>
    <col min="9495" max="9495" width="1" style="83" customWidth="1"/>
    <col min="9496" max="9496" width="4" style="83" customWidth="1"/>
    <col min="9497" max="9498" width="1" style="83" customWidth="1"/>
    <col min="9499" max="9499" width="7.140625" style="83" customWidth="1"/>
    <col min="9500" max="9500" width="1" style="83" customWidth="1"/>
    <col min="9501" max="9728" width="9.140625" style="83"/>
    <col min="9729" max="9729" width="3.140625" style="83" customWidth="1"/>
    <col min="9730" max="9730" width="0.85546875" style="83" customWidth="1"/>
    <col min="9731" max="9732" width="1" style="83" customWidth="1"/>
    <col min="9733" max="9733" width="4.140625" style="83" customWidth="1"/>
    <col min="9734" max="9734" width="1" style="83" customWidth="1"/>
    <col min="9735" max="9735" width="16.28515625" style="83" customWidth="1"/>
    <col min="9736" max="9736" width="0.5703125" style="83" customWidth="1"/>
    <col min="9737" max="9737" width="6.5703125" style="83" customWidth="1"/>
    <col min="9738" max="9738" width="3" style="83" customWidth="1"/>
    <col min="9739" max="9739" width="6.140625" style="83" customWidth="1"/>
    <col min="9740" max="9740" width="3" style="83" customWidth="1"/>
    <col min="9741" max="9741" width="4.140625" style="83" customWidth="1"/>
    <col min="9742" max="9742" width="2" style="83" customWidth="1"/>
    <col min="9743" max="9743" width="1" style="83" customWidth="1"/>
    <col min="9744" max="9744" width="4.140625" style="83" customWidth="1"/>
    <col min="9745" max="9745" width="8.140625" style="83" customWidth="1"/>
    <col min="9746" max="9747" width="1" style="83" customWidth="1"/>
    <col min="9748" max="9748" width="0.42578125" style="83" customWidth="1"/>
    <col min="9749" max="9749" width="1.5703125" style="83" customWidth="1"/>
    <col min="9750" max="9750" width="11.140625" style="83" customWidth="1"/>
    <col min="9751" max="9751" width="1" style="83" customWidth="1"/>
    <col min="9752" max="9752" width="4" style="83" customWidth="1"/>
    <col min="9753" max="9754" width="1" style="83" customWidth="1"/>
    <col min="9755" max="9755" width="7.140625" style="83" customWidth="1"/>
    <col min="9756" max="9756" width="1" style="83" customWidth="1"/>
    <col min="9757" max="9984" width="9.140625" style="83"/>
    <col min="9985" max="9985" width="3.140625" style="83" customWidth="1"/>
    <col min="9986" max="9986" width="0.85546875" style="83" customWidth="1"/>
    <col min="9987" max="9988" width="1" style="83" customWidth="1"/>
    <col min="9989" max="9989" width="4.140625" style="83" customWidth="1"/>
    <col min="9990" max="9990" width="1" style="83" customWidth="1"/>
    <col min="9991" max="9991" width="16.28515625" style="83" customWidth="1"/>
    <col min="9992" max="9992" width="0.5703125" style="83" customWidth="1"/>
    <col min="9993" max="9993" width="6.5703125" style="83" customWidth="1"/>
    <col min="9994" max="9994" width="3" style="83" customWidth="1"/>
    <col min="9995" max="9995" width="6.140625" style="83" customWidth="1"/>
    <col min="9996" max="9996" width="3" style="83" customWidth="1"/>
    <col min="9997" max="9997" width="4.140625" style="83" customWidth="1"/>
    <col min="9998" max="9998" width="2" style="83" customWidth="1"/>
    <col min="9999" max="9999" width="1" style="83" customWidth="1"/>
    <col min="10000" max="10000" width="4.140625" style="83" customWidth="1"/>
    <col min="10001" max="10001" width="8.140625" style="83" customWidth="1"/>
    <col min="10002" max="10003" width="1" style="83" customWidth="1"/>
    <col min="10004" max="10004" width="0.42578125" style="83" customWidth="1"/>
    <col min="10005" max="10005" width="1.5703125" style="83" customWidth="1"/>
    <col min="10006" max="10006" width="11.140625" style="83" customWidth="1"/>
    <col min="10007" max="10007" width="1" style="83" customWidth="1"/>
    <col min="10008" max="10008" width="4" style="83" customWidth="1"/>
    <col min="10009" max="10010" width="1" style="83" customWidth="1"/>
    <col min="10011" max="10011" width="7.140625" style="83" customWidth="1"/>
    <col min="10012" max="10012" width="1" style="83" customWidth="1"/>
    <col min="10013" max="10240" width="9.140625" style="83"/>
    <col min="10241" max="10241" width="3.140625" style="83" customWidth="1"/>
    <col min="10242" max="10242" width="0.85546875" style="83" customWidth="1"/>
    <col min="10243" max="10244" width="1" style="83" customWidth="1"/>
    <col min="10245" max="10245" width="4.140625" style="83" customWidth="1"/>
    <col min="10246" max="10246" width="1" style="83" customWidth="1"/>
    <col min="10247" max="10247" width="16.28515625" style="83" customWidth="1"/>
    <col min="10248" max="10248" width="0.5703125" style="83" customWidth="1"/>
    <col min="10249" max="10249" width="6.5703125" style="83" customWidth="1"/>
    <col min="10250" max="10250" width="3" style="83" customWidth="1"/>
    <col min="10251" max="10251" width="6.140625" style="83" customWidth="1"/>
    <col min="10252" max="10252" width="3" style="83" customWidth="1"/>
    <col min="10253" max="10253" width="4.140625" style="83" customWidth="1"/>
    <col min="10254" max="10254" width="2" style="83" customWidth="1"/>
    <col min="10255" max="10255" width="1" style="83" customWidth="1"/>
    <col min="10256" max="10256" width="4.140625" style="83" customWidth="1"/>
    <col min="10257" max="10257" width="8.140625" style="83" customWidth="1"/>
    <col min="10258" max="10259" width="1" style="83" customWidth="1"/>
    <col min="10260" max="10260" width="0.42578125" style="83" customWidth="1"/>
    <col min="10261" max="10261" width="1.5703125" style="83" customWidth="1"/>
    <col min="10262" max="10262" width="11.140625" style="83" customWidth="1"/>
    <col min="10263" max="10263" width="1" style="83" customWidth="1"/>
    <col min="10264" max="10264" width="4" style="83" customWidth="1"/>
    <col min="10265" max="10266" width="1" style="83" customWidth="1"/>
    <col min="10267" max="10267" width="7.140625" style="83" customWidth="1"/>
    <col min="10268" max="10268" width="1" style="83" customWidth="1"/>
    <col min="10269" max="10496" width="9.140625" style="83"/>
    <col min="10497" max="10497" width="3.140625" style="83" customWidth="1"/>
    <col min="10498" max="10498" width="0.85546875" style="83" customWidth="1"/>
    <col min="10499" max="10500" width="1" style="83" customWidth="1"/>
    <col min="10501" max="10501" width="4.140625" style="83" customWidth="1"/>
    <col min="10502" max="10502" width="1" style="83" customWidth="1"/>
    <col min="10503" max="10503" width="16.28515625" style="83" customWidth="1"/>
    <col min="10504" max="10504" width="0.5703125" style="83" customWidth="1"/>
    <col min="10505" max="10505" width="6.5703125" style="83" customWidth="1"/>
    <col min="10506" max="10506" width="3" style="83" customWidth="1"/>
    <col min="10507" max="10507" width="6.140625" style="83" customWidth="1"/>
    <col min="10508" max="10508" width="3" style="83" customWidth="1"/>
    <col min="10509" max="10509" width="4.140625" style="83" customWidth="1"/>
    <col min="10510" max="10510" width="2" style="83" customWidth="1"/>
    <col min="10511" max="10511" width="1" style="83" customWidth="1"/>
    <col min="10512" max="10512" width="4.140625" style="83" customWidth="1"/>
    <col min="10513" max="10513" width="8.140625" style="83" customWidth="1"/>
    <col min="10514" max="10515" width="1" style="83" customWidth="1"/>
    <col min="10516" max="10516" width="0.42578125" style="83" customWidth="1"/>
    <col min="10517" max="10517" width="1.5703125" style="83" customWidth="1"/>
    <col min="10518" max="10518" width="11.140625" style="83" customWidth="1"/>
    <col min="10519" max="10519" width="1" style="83" customWidth="1"/>
    <col min="10520" max="10520" width="4" style="83" customWidth="1"/>
    <col min="10521" max="10522" width="1" style="83" customWidth="1"/>
    <col min="10523" max="10523" width="7.140625" style="83" customWidth="1"/>
    <col min="10524" max="10524" width="1" style="83" customWidth="1"/>
    <col min="10525" max="10752" width="9.140625" style="83"/>
    <col min="10753" max="10753" width="3.140625" style="83" customWidth="1"/>
    <col min="10754" max="10754" width="0.85546875" style="83" customWidth="1"/>
    <col min="10755" max="10756" width="1" style="83" customWidth="1"/>
    <col min="10757" max="10757" width="4.140625" style="83" customWidth="1"/>
    <col min="10758" max="10758" width="1" style="83" customWidth="1"/>
    <col min="10759" max="10759" width="16.28515625" style="83" customWidth="1"/>
    <col min="10760" max="10760" width="0.5703125" style="83" customWidth="1"/>
    <col min="10761" max="10761" width="6.5703125" style="83" customWidth="1"/>
    <col min="10762" max="10762" width="3" style="83" customWidth="1"/>
    <col min="10763" max="10763" width="6.140625" style="83" customWidth="1"/>
    <col min="10764" max="10764" width="3" style="83" customWidth="1"/>
    <col min="10765" max="10765" width="4.140625" style="83" customWidth="1"/>
    <col min="10766" max="10766" width="2" style="83" customWidth="1"/>
    <col min="10767" max="10767" width="1" style="83" customWidth="1"/>
    <col min="10768" max="10768" width="4.140625" style="83" customWidth="1"/>
    <col min="10769" max="10769" width="8.140625" style="83" customWidth="1"/>
    <col min="10770" max="10771" width="1" style="83" customWidth="1"/>
    <col min="10772" max="10772" width="0.42578125" style="83" customWidth="1"/>
    <col min="10773" max="10773" width="1.5703125" style="83" customWidth="1"/>
    <col min="10774" max="10774" width="11.140625" style="83" customWidth="1"/>
    <col min="10775" max="10775" width="1" style="83" customWidth="1"/>
    <col min="10776" max="10776" width="4" style="83" customWidth="1"/>
    <col min="10777" max="10778" width="1" style="83" customWidth="1"/>
    <col min="10779" max="10779" width="7.140625" style="83" customWidth="1"/>
    <col min="10780" max="10780" width="1" style="83" customWidth="1"/>
    <col min="10781" max="11008" width="9.140625" style="83"/>
    <col min="11009" max="11009" width="3.140625" style="83" customWidth="1"/>
    <col min="11010" max="11010" width="0.85546875" style="83" customWidth="1"/>
    <col min="11011" max="11012" width="1" style="83" customWidth="1"/>
    <col min="11013" max="11013" width="4.140625" style="83" customWidth="1"/>
    <col min="11014" max="11014" width="1" style="83" customWidth="1"/>
    <col min="11015" max="11015" width="16.28515625" style="83" customWidth="1"/>
    <col min="11016" max="11016" width="0.5703125" style="83" customWidth="1"/>
    <col min="11017" max="11017" width="6.5703125" style="83" customWidth="1"/>
    <col min="11018" max="11018" width="3" style="83" customWidth="1"/>
    <col min="11019" max="11019" width="6.140625" style="83" customWidth="1"/>
    <col min="11020" max="11020" width="3" style="83" customWidth="1"/>
    <col min="11021" max="11021" width="4.140625" style="83" customWidth="1"/>
    <col min="11022" max="11022" width="2" style="83" customWidth="1"/>
    <col min="11023" max="11023" width="1" style="83" customWidth="1"/>
    <col min="11024" max="11024" width="4.140625" style="83" customWidth="1"/>
    <col min="11025" max="11025" width="8.140625" style="83" customWidth="1"/>
    <col min="11026" max="11027" width="1" style="83" customWidth="1"/>
    <col min="11028" max="11028" width="0.42578125" style="83" customWidth="1"/>
    <col min="11029" max="11029" width="1.5703125" style="83" customWidth="1"/>
    <col min="11030" max="11030" width="11.140625" style="83" customWidth="1"/>
    <col min="11031" max="11031" width="1" style="83" customWidth="1"/>
    <col min="11032" max="11032" width="4" style="83" customWidth="1"/>
    <col min="11033" max="11034" width="1" style="83" customWidth="1"/>
    <col min="11035" max="11035" width="7.140625" style="83" customWidth="1"/>
    <col min="11036" max="11036" width="1" style="83" customWidth="1"/>
    <col min="11037" max="11264" width="9.140625" style="83"/>
    <col min="11265" max="11265" width="3.140625" style="83" customWidth="1"/>
    <col min="11266" max="11266" width="0.85546875" style="83" customWidth="1"/>
    <col min="11267" max="11268" width="1" style="83" customWidth="1"/>
    <col min="11269" max="11269" width="4.140625" style="83" customWidth="1"/>
    <col min="11270" max="11270" width="1" style="83" customWidth="1"/>
    <col min="11271" max="11271" width="16.28515625" style="83" customWidth="1"/>
    <col min="11272" max="11272" width="0.5703125" style="83" customWidth="1"/>
    <col min="11273" max="11273" width="6.5703125" style="83" customWidth="1"/>
    <col min="11274" max="11274" width="3" style="83" customWidth="1"/>
    <col min="11275" max="11275" width="6.140625" style="83" customWidth="1"/>
    <col min="11276" max="11276" width="3" style="83" customWidth="1"/>
    <col min="11277" max="11277" width="4.140625" style="83" customWidth="1"/>
    <col min="11278" max="11278" width="2" style="83" customWidth="1"/>
    <col min="11279" max="11279" width="1" style="83" customWidth="1"/>
    <col min="11280" max="11280" width="4.140625" style="83" customWidth="1"/>
    <col min="11281" max="11281" width="8.140625" style="83" customWidth="1"/>
    <col min="11282" max="11283" width="1" style="83" customWidth="1"/>
    <col min="11284" max="11284" width="0.42578125" style="83" customWidth="1"/>
    <col min="11285" max="11285" width="1.5703125" style="83" customWidth="1"/>
    <col min="11286" max="11286" width="11.140625" style="83" customWidth="1"/>
    <col min="11287" max="11287" width="1" style="83" customWidth="1"/>
    <col min="11288" max="11288" width="4" style="83" customWidth="1"/>
    <col min="11289" max="11290" width="1" style="83" customWidth="1"/>
    <col min="11291" max="11291" width="7.140625" style="83" customWidth="1"/>
    <col min="11292" max="11292" width="1" style="83" customWidth="1"/>
    <col min="11293" max="11520" width="9.140625" style="83"/>
    <col min="11521" max="11521" width="3.140625" style="83" customWidth="1"/>
    <col min="11522" max="11522" width="0.85546875" style="83" customWidth="1"/>
    <col min="11523" max="11524" width="1" style="83" customWidth="1"/>
    <col min="11525" max="11525" width="4.140625" style="83" customWidth="1"/>
    <col min="11526" max="11526" width="1" style="83" customWidth="1"/>
    <col min="11527" max="11527" width="16.28515625" style="83" customWidth="1"/>
    <col min="11528" max="11528" width="0.5703125" style="83" customWidth="1"/>
    <col min="11529" max="11529" width="6.5703125" style="83" customWidth="1"/>
    <col min="11530" max="11530" width="3" style="83" customWidth="1"/>
    <col min="11531" max="11531" width="6.140625" style="83" customWidth="1"/>
    <col min="11532" max="11532" width="3" style="83" customWidth="1"/>
    <col min="11533" max="11533" width="4.140625" style="83" customWidth="1"/>
    <col min="11534" max="11534" width="2" style="83" customWidth="1"/>
    <col min="11535" max="11535" width="1" style="83" customWidth="1"/>
    <col min="11536" max="11536" width="4.140625" style="83" customWidth="1"/>
    <col min="11537" max="11537" width="8.140625" style="83" customWidth="1"/>
    <col min="11538" max="11539" width="1" style="83" customWidth="1"/>
    <col min="11540" max="11540" width="0.42578125" style="83" customWidth="1"/>
    <col min="11541" max="11541" width="1.5703125" style="83" customWidth="1"/>
    <col min="11542" max="11542" width="11.140625" style="83" customWidth="1"/>
    <col min="11543" max="11543" width="1" style="83" customWidth="1"/>
    <col min="11544" max="11544" width="4" style="83" customWidth="1"/>
    <col min="11545" max="11546" width="1" style="83" customWidth="1"/>
    <col min="11547" max="11547" width="7.140625" style="83" customWidth="1"/>
    <col min="11548" max="11548" width="1" style="83" customWidth="1"/>
    <col min="11549" max="11776" width="9.140625" style="83"/>
    <col min="11777" max="11777" width="3.140625" style="83" customWidth="1"/>
    <col min="11778" max="11778" width="0.85546875" style="83" customWidth="1"/>
    <col min="11779" max="11780" width="1" style="83" customWidth="1"/>
    <col min="11781" max="11781" width="4.140625" style="83" customWidth="1"/>
    <col min="11782" max="11782" width="1" style="83" customWidth="1"/>
    <col min="11783" max="11783" width="16.28515625" style="83" customWidth="1"/>
    <col min="11784" max="11784" width="0.5703125" style="83" customWidth="1"/>
    <col min="11785" max="11785" width="6.5703125" style="83" customWidth="1"/>
    <col min="11786" max="11786" width="3" style="83" customWidth="1"/>
    <col min="11787" max="11787" width="6.140625" style="83" customWidth="1"/>
    <col min="11788" max="11788" width="3" style="83" customWidth="1"/>
    <col min="11789" max="11789" width="4.140625" style="83" customWidth="1"/>
    <col min="11790" max="11790" width="2" style="83" customWidth="1"/>
    <col min="11791" max="11791" width="1" style="83" customWidth="1"/>
    <col min="11792" max="11792" width="4.140625" style="83" customWidth="1"/>
    <col min="11793" max="11793" width="8.140625" style="83" customWidth="1"/>
    <col min="11794" max="11795" width="1" style="83" customWidth="1"/>
    <col min="11796" max="11796" width="0.42578125" style="83" customWidth="1"/>
    <col min="11797" max="11797" width="1.5703125" style="83" customWidth="1"/>
    <col min="11798" max="11798" width="11.140625" style="83" customWidth="1"/>
    <col min="11799" max="11799" width="1" style="83" customWidth="1"/>
    <col min="11800" max="11800" width="4" style="83" customWidth="1"/>
    <col min="11801" max="11802" width="1" style="83" customWidth="1"/>
    <col min="11803" max="11803" width="7.140625" style="83" customWidth="1"/>
    <col min="11804" max="11804" width="1" style="83" customWidth="1"/>
    <col min="11805" max="12032" width="9.140625" style="83"/>
    <col min="12033" max="12033" width="3.140625" style="83" customWidth="1"/>
    <col min="12034" max="12034" width="0.85546875" style="83" customWidth="1"/>
    <col min="12035" max="12036" width="1" style="83" customWidth="1"/>
    <col min="12037" max="12037" width="4.140625" style="83" customWidth="1"/>
    <col min="12038" max="12038" width="1" style="83" customWidth="1"/>
    <col min="12039" max="12039" width="16.28515625" style="83" customWidth="1"/>
    <col min="12040" max="12040" width="0.5703125" style="83" customWidth="1"/>
    <col min="12041" max="12041" width="6.5703125" style="83" customWidth="1"/>
    <col min="12042" max="12042" width="3" style="83" customWidth="1"/>
    <col min="12043" max="12043" width="6.140625" style="83" customWidth="1"/>
    <col min="12044" max="12044" width="3" style="83" customWidth="1"/>
    <col min="12045" max="12045" width="4.140625" style="83" customWidth="1"/>
    <col min="12046" max="12046" width="2" style="83" customWidth="1"/>
    <col min="12047" max="12047" width="1" style="83" customWidth="1"/>
    <col min="12048" max="12048" width="4.140625" style="83" customWidth="1"/>
    <col min="12049" max="12049" width="8.140625" style="83" customWidth="1"/>
    <col min="12050" max="12051" width="1" style="83" customWidth="1"/>
    <col min="12052" max="12052" width="0.42578125" style="83" customWidth="1"/>
    <col min="12053" max="12053" width="1.5703125" style="83" customWidth="1"/>
    <col min="12054" max="12054" width="11.140625" style="83" customWidth="1"/>
    <col min="12055" max="12055" width="1" style="83" customWidth="1"/>
    <col min="12056" max="12056" width="4" style="83" customWidth="1"/>
    <col min="12057" max="12058" width="1" style="83" customWidth="1"/>
    <col min="12059" max="12059" width="7.140625" style="83" customWidth="1"/>
    <col min="12060" max="12060" width="1" style="83" customWidth="1"/>
    <col min="12061" max="12288" width="9.140625" style="83"/>
    <col min="12289" max="12289" width="3.140625" style="83" customWidth="1"/>
    <col min="12290" max="12290" width="0.85546875" style="83" customWidth="1"/>
    <col min="12291" max="12292" width="1" style="83" customWidth="1"/>
    <col min="12293" max="12293" width="4.140625" style="83" customWidth="1"/>
    <col min="12294" max="12294" width="1" style="83" customWidth="1"/>
    <col min="12295" max="12295" width="16.28515625" style="83" customWidth="1"/>
    <col min="12296" max="12296" width="0.5703125" style="83" customWidth="1"/>
    <col min="12297" max="12297" width="6.5703125" style="83" customWidth="1"/>
    <col min="12298" max="12298" width="3" style="83" customWidth="1"/>
    <col min="12299" max="12299" width="6.140625" style="83" customWidth="1"/>
    <col min="12300" max="12300" width="3" style="83" customWidth="1"/>
    <col min="12301" max="12301" width="4.140625" style="83" customWidth="1"/>
    <col min="12302" max="12302" width="2" style="83" customWidth="1"/>
    <col min="12303" max="12303" width="1" style="83" customWidth="1"/>
    <col min="12304" max="12304" width="4.140625" style="83" customWidth="1"/>
    <col min="12305" max="12305" width="8.140625" style="83" customWidth="1"/>
    <col min="12306" max="12307" width="1" style="83" customWidth="1"/>
    <col min="12308" max="12308" width="0.42578125" style="83" customWidth="1"/>
    <col min="12309" max="12309" width="1.5703125" style="83" customWidth="1"/>
    <col min="12310" max="12310" width="11.140625" style="83" customWidth="1"/>
    <col min="12311" max="12311" width="1" style="83" customWidth="1"/>
    <col min="12312" max="12312" width="4" style="83" customWidth="1"/>
    <col min="12313" max="12314" width="1" style="83" customWidth="1"/>
    <col min="12315" max="12315" width="7.140625" style="83" customWidth="1"/>
    <col min="12316" max="12316" width="1" style="83" customWidth="1"/>
    <col min="12317" max="12544" width="9.140625" style="83"/>
    <col min="12545" max="12545" width="3.140625" style="83" customWidth="1"/>
    <col min="12546" max="12546" width="0.85546875" style="83" customWidth="1"/>
    <col min="12547" max="12548" width="1" style="83" customWidth="1"/>
    <col min="12549" max="12549" width="4.140625" style="83" customWidth="1"/>
    <col min="12550" max="12550" width="1" style="83" customWidth="1"/>
    <col min="12551" max="12551" width="16.28515625" style="83" customWidth="1"/>
    <col min="12552" max="12552" width="0.5703125" style="83" customWidth="1"/>
    <col min="12553" max="12553" width="6.5703125" style="83" customWidth="1"/>
    <col min="12554" max="12554" width="3" style="83" customWidth="1"/>
    <col min="12555" max="12555" width="6.140625" style="83" customWidth="1"/>
    <col min="12556" max="12556" width="3" style="83" customWidth="1"/>
    <col min="12557" max="12557" width="4.140625" style="83" customWidth="1"/>
    <col min="12558" max="12558" width="2" style="83" customWidth="1"/>
    <col min="12559" max="12559" width="1" style="83" customWidth="1"/>
    <col min="12560" max="12560" width="4.140625" style="83" customWidth="1"/>
    <col min="12561" max="12561" width="8.140625" style="83" customWidth="1"/>
    <col min="12562" max="12563" width="1" style="83" customWidth="1"/>
    <col min="12564" max="12564" width="0.42578125" style="83" customWidth="1"/>
    <col min="12565" max="12565" width="1.5703125" style="83" customWidth="1"/>
    <col min="12566" max="12566" width="11.140625" style="83" customWidth="1"/>
    <col min="12567" max="12567" width="1" style="83" customWidth="1"/>
    <col min="12568" max="12568" width="4" style="83" customWidth="1"/>
    <col min="12569" max="12570" width="1" style="83" customWidth="1"/>
    <col min="12571" max="12571" width="7.140625" style="83" customWidth="1"/>
    <col min="12572" max="12572" width="1" style="83" customWidth="1"/>
    <col min="12573" max="12800" width="9.140625" style="83"/>
    <col min="12801" max="12801" width="3.140625" style="83" customWidth="1"/>
    <col min="12802" max="12802" width="0.85546875" style="83" customWidth="1"/>
    <col min="12803" max="12804" width="1" style="83" customWidth="1"/>
    <col min="12805" max="12805" width="4.140625" style="83" customWidth="1"/>
    <col min="12806" max="12806" width="1" style="83" customWidth="1"/>
    <col min="12807" max="12807" width="16.28515625" style="83" customWidth="1"/>
    <col min="12808" max="12808" width="0.5703125" style="83" customWidth="1"/>
    <col min="12809" max="12809" width="6.5703125" style="83" customWidth="1"/>
    <col min="12810" max="12810" width="3" style="83" customWidth="1"/>
    <col min="12811" max="12811" width="6.140625" style="83" customWidth="1"/>
    <col min="12812" max="12812" width="3" style="83" customWidth="1"/>
    <col min="12813" max="12813" width="4.140625" style="83" customWidth="1"/>
    <col min="12814" max="12814" width="2" style="83" customWidth="1"/>
    <col min="12815" max="12815" width="1" style="83" customWidth="1"/>
    <col min="12816" max="12816" width="4.140625" style="83" customWidth="1"/>
    <col min="12817" max="12817" width="8.140625" style="83" customWidth="1"/>
    <col min="12818" max="12819" width="1" style="83" customWidth="1"/>
    <col min="12820" max="12820" width="0.42578125" style="83" customWidth="1"/>
    <col min="12821" max="12821" width="1.5703125" style="83" customWidth="1"/>
    <col min="12822" max="12822" width="11.140625" style="83" customWidth="1"/>
    <col min="12823" max="12823" width="1" style="83" customWidth="1"/>
    <col min="12824" max="12824" width="4" style="83" customWidth="1"/>
    <col min="12825" max="12826" width="1" style="83" customWidth="1"/>
    <col min="12827" max="12827" width="7.140625" style="83" customWidth="1"/>
    <col min="12828" max="12828" width="1" style="83" customWidth="1"/>
    <col min="12829" max="13056" width="9.140625" style="83"/>
    <col min="13057" max="13057" width="3.140625" style="83" customWidth="1"/>
    <col min="13058" max="13058" width="0.85546875" style="83" customWidth="1"/>
    <col min="13059" max="13060" width="1" style="83" customWidth="1"/>
    <col min="13061" max="13061" width="4.140625" style="83" customWidth="1"/>
    <col min="13062" max="13062" width="1" style="83" customWidth="1"/>
    <col min="13063" max="13063" width="16.28515625" style="83" customWidth="1"/>
    <col min="13064" max="13064" width="0.5703125" style="83" customWidth="1"/>
    <col min="13065" max="13065" width="6.5703125" style="83" customWidth="1"/>
    <col min="13066" max="13066" width="3" style="83" customWidth="1"/>
    <col min="13067" max="13067" width="6.140625" style="83" customWidth="1"/>
    <col min="13068" max="13068" width="3" style="83" customWidth="1"/>
    <col min="13069" max="13069" width="4.140625" style="83" customWidth="1"/>
    <col min="13070" max="13070" width="2" style="83" customWidth="1"/>
    <col min="13071" max="13071" width="1" style="83" customWidth="1"/>
    <col min="13072" max="13072" width="4.140625" style="83" customWidth="1"/>
    <col min="13073" max="13073" width="8.140625" style="83" customWidth="1"/>
    <col min="13074" max="13075" width="1" style="83" customWidth="1"/>
    <col min="13076" max="13076" width="0.42578125" style="83" customWidth="1"/>
    <col min="13077" max="13077" width="1.5703125" style="83" customWidth="1"/>
    <col min="13078" max="13078" width="11.140625" style="83" customWidth="1"/>
    <col min="13079" max="13079" width="1" style="83" customWidth="1"/>
    <col min="13080" max="13080" width="4" style="83" customWidth="1"/>
    <col min="13081" max="13082" width="1" style="83" customWidth="1"/>
    <col min="13083" max="13083" width="7.140625" style="83" customWidth="1"/>
    <col min="13084" max="13084" width="1" style="83" customWidth="1"/>
    <col min="13085" max="13312" width="9.140625" style="83"/>
    <col min="13313" max="13313" width="3.140625" style="83" customWidth="1"/>
    <col min="13314" max="13314" width="0.85546875" style="83" customWidth="1"/>
    <col min="13315" max="13316" width="1" style="83" customWidth="1"/>
    <col min="13317" max="13317" width="4.140625" style="83" customWidth="1"/>
    <col min="13318" max="13318" width="1" style="83" customWidth="1"/>
    <col min="13319" max="13319" width="16.28515625" style="83" customWidth="1"/>
    <col min="13320" max="13320" width="0.5703125" style="83" customWidth="1"/>
    <col min="13321" max="13321" width="6.5703125" style="83" customWidth="1"/>
    <col min="13322" max="13322" width="3" style="83" customWidth="1"/>
    <col min="13323" max="13323" width="6.140625" style="83" customWidth="1"/>
    <col min="13324" max="13324" width="3" style="83" customWidth="1"/>
    <col min="13325" max="13325" width="4.140625" style="83" customWidth="1"/>
    <col min="13326" max="13326" width="2" style="83" customWidth="1"/>
    <col min="13327" max="13327" width="1" style="83" customWidth="1"/>
    <col min="13328" max="13328" width="4.140625" style="83" customWidth="1"/>
    <col min="13329" max="13329" width="8.140625" style="83" customWidth="1"/>
    <col min="13330" max="13331" width="1" style="83" customWidth="1"/>
    <col min="13332" max="13332" width="0.42578125" style="83" customWidth="1"/>
    <col min="13333" max="13333" width="1.5703125" style="83" customWidth="1"/>
    <col min="13334" max="13334" width="11.140625" style="83" customWidth="1"/>
    <col min="13335" max="13335" width="1" style="83" customWidth="1"/>
    <col min="13336" max="13336" width="4" style="83" customWidth="1"/>
    <col min="13337" max="13338" width="1" style="83" customWidth="1"/>
    <col min="13339" max="13339" width="7.140625" style="83" customWidth="1"/>
    <col min="13340" max="13340" width="1" style="83" customWidth="1"/>
    <col min="13341" max="13568" width="9.140625" style="83"/>
    <col min="13569" max="13569" width="3.140625" style="83" customWidth="1"/>
    <col min="13570" max="13570" width="0.85546875" style="83" customWidth="1"/>
    <col min="13571" max="13572" width="1" style="83" customWidth="1"/>
    <col min="13573" max="13573" width="4.140625" style="83" customWidth="1"/>
    <col min="13574" max="13574" width="1" style="83" customWidth="1"/>
    <col min="13575" max="13575" width="16.28515625" style="83" customWidth="1"/>
    <col min="13576" max="13576" width="0.5703125" style="83" customWidth="1"/>
    <col min="13577" max="13577" width="6.5703125" style="83" customWidth="1"/>
    <col min="13578" max="13578" width="3" style="83" customWidth="1"/>
    <col min="13579" max="13579" width="6.140625" style="83" customWidth="1"/>
    <col min="13580" max="13580" width="3" style="83" customWidth="1"/>
    <col min="13581" max="13581" width="4.140625" style="83" customWidth="1"/>
    <col min="13582" max="13582" width="2" style="83" customWidth="1"/>
    <col min="13583" max="13583" width="1" style="83" customWidth="1"/>
    <col min="13584" max="13584" width="4.140625" style="83" customWidth="1"/>
    <col min="13585" max="13585" width="8.140625" style="83" customWidth="1"/>
    <col min="13586" max="13587" width="1" style="83" customWidth="1"/>
    <col min="13588" max="13588" width="0.42578125" style="83" customWidth="1"/>
    <col min="13589" max="13589" width="1.5703125" style="83" customWidth="1"/>
    <col min="13590" max="13590" width="11.140625" style="83" customWidth="1"/>
    <col min="13591" max="13591" width="1" style="83" customWidth="1"/>
    <col min="13592" max="13592" width="4" style="83" customWidth="1"/>
    <col min="13593" max="13594" width="1" style="83" customWidth="1"/>
    <col min="13595" max="13595" width="7.140625" style="83" customWidth="1"/>
    <col min="13596" max="13596" width="1" style="83" customWidth="1"/>
    <col min="13597" max="13824" width="9.140625" style="83"/>
    <col min="13825" max="13825" width="3.140625" style="83" customWidth="1"/>
    <col min="13826" max="13826" width="0.85546875" style="83" customWidth="1"/>
    <col min="13827" max="13828" width="1" style="83" customWidth="1"/>
    <col min="13829" max="13829" width="4.140625" style="83" customWidth="1"/>
    <col min="13830" max="13830" width="1" style="83" customWidth="1"/>
    <col min="13831" max="13831" width="16.28515625" style="83" customWidth="1"/>
    <col min="13832" max="13832" width="0.5703125" style="83" customWidth="1"/>
    <col min="13833" max="13833" width="6.5703125" style="83" customWidth="1"/>
    <col min="13834" max="13834" width="3" style="83" customWidth="1"/>
    <col min="13835" max="13835" width="6.140625" style="83" customWidth="1"/>
    <col min="13836" max="13836" width="3" style="83" customWidth="1"/>
    <col min="13837" max="13837" width="4.140625" style="83" customWidth="1"/>
    <col min="13838" max="13838" width="2" style="83" customWidth="1"/>
    <col min="13839" max="13839" width="1" style="83" customWidth="1"/>
    <col min="13840" max="13840" width="4.140625" style="83" customWidth="1"/>
    <col min="13841" max="13841" width="8.140625" style="83" customWidth="1"/>
    <col min="13842" max="13843" width="1" style="83" customWidth="1"/>
    <col min="13844" max="13844" width="0.42578125" style="83" customWidth="1"/>
    <col min="13845" max="13845" width="1.5703125" style="83" customWidth="1"/>
    <col min="13846" max="13846" width="11.140625" style="83" customWidth="1"/>
    <col min="13847" max="13847" width="1" style="83" customWidth="1"/>
    <col min="13848" max="13848" width="4" style="83" customWidth="1"/>
    <col min="13849" max="13850" width="1" style="83" customWidth="1"/>
    <col min="13851" max="13851" width="7.140625" style="83" customWidth="1"/>
    <col min="13852" max="13852" width="1" style="83" customWidth="1"/>
    <col min="13853" max="14080" width="9.140625" style="83"/>
    <col min="14081" max="14081" width="3.140625" style="83" customWidth="1"/>
    <col min="14082" max="14082" width="0.85546875" style="83" customWidth="1"/>
    <col min="14083" max="14084" width="1" style="83" customWidth="1"/>
    <col min="14085" max="14085" width="4.140625" style="83" customWidth="1"/>
    <col min="14086" max="14086" width="1" style="83" customWidth="1"/>
    <col min="14087" max="14087" width="16.28515625" style="83" customWidth="1"/>
    <col min="14088" max="14088" width="0.5703125" style="83" customWidth="1"/>
    <col min="14089" max="14089" width="6.5703125" style="83" customWidth="1"/>
    <col min="14090" max="14090" width="3" style="83" customWidth="1"/>
    <col min="14091" max="14091" width="6.140625" style="83" customWidth="1"/>
    <col min="14092" max="14092" width="3" style="83" customWidth="1"/>
    <col min="14093" max="14093" width="4.140625" style="83" customWidth="1"/>
    <col min="14094" max="14094" width="2" style="83" customWidth="1"/>
    <col min="14095" max="14095" width="1" style="83" customWidth="1"/>
    <col min="14096" max="14096" width="4.140625" style="83" customWidth="1"/>
    <col min="14097" max="14097" width="8.140625" style="83" customWidth="1"/>
    <col min="14098" max="14099" width="1" style="83" customWidth="1"/>
    <col min="14100" max="14100" width="0.42578125" style="83" customWidth="1"/>
    <col min="14101" max="14101" width="1.5703125" style="83" customWidth="1"/>
    <col min="14102" max="14102" width="11.140625" style="83" customWidth="1"/>
    <col min="14103" max="14103" width="1" style="83" customWidth="1"/>
    <col min="14104" max="14104" width="4" style="83" customWidth="1"/>
    <col min="14105" max="14106" width="1" style="83" customWidth="1"/>
    <col min="14107" max="14107" width="7.140625" style="83" customWidth="1"/>
    <col min="14108" max="14108" width="1" style="83" customWidth="1"/>
    <col min="14109" max="14336" width="9.140625" style="83"/>
    <col min="14337" max="14337" width="3.140625" style="83" customWidth="1"/>
    <col min="14338" max="14338" width="0.85546875" style="83" customWidth="1"/>
    <col min="14339" max="14340" width="1" style="83" customWidth="1"/>
    <col min="14341" max="14341" width="4.140625" style="83" customWidth="1"/>
    <col min="14342" max="14342" width="1" style="83" customWidth="1"/>
    <col min="14343" max="14343" width="16.28515625" style="83" customWidth="1"/>
    <col min="14344" max="14344" width="0.5703125" style="83" customWidth="1"/>
    <col min="14345" max="14345" width="6.5703125" style="83" customWidth="1"/>
    <col min="14346" max="14346" width="3" style="83" customWidth="1"/>
    <col min="14347" max="14347" width="6.140625" style="83" customWidth="1"/>
    <col min="14348" max="14348" width="3" style="83" customWidth="1"/>
    <col min="14349" max="14349" width="4.140625" style="83" customWidth="1"/>
    <col min="14350" max="14350" width="2" style="83" customWidth="1"/>
    <col min="14351" max="14351" width="1" style="83" customWidth="1"/>
    <col min="14352" max="14352" width="4.140625" style="83" customWidth="1"/>
    <col min="14353" max="14353" width="8.140625" style="83" customWidth="1"/>
    <col min="14354" max="14355" width="1" style="83" customWidth="1"/>
    <col min="14356" max="14356" width="0.42578125" style="83" customWidth="1"/>
    <col min="14357" max="14357" width="1.5703125" style="83" customWidth="1"/>
    <col min="14358" max="14358" width="11.140625" style="83" customWidth="1"/>
    <col min="14359" max="14359" width="1" style="83" customWidth="1"/>
    <col min="14360" max="14360" width="4" style="83" customWidth="1"/>
    <col min="14361" max="14362" width="1" style="83" customWidth="1"/>
    <col min="14363" max="14363" width="7.140625" style="83" customWidth="1"/>
    <col min="14364" max="14364" width="1" style="83" customWidth="1"/>
    <col min="14365" max="14592" width="9.140625" style="83"/>
    <col min="14593" max="14593" width="3.140625" style="83" customWidth="1"/>
    <col min="14594" max="14594" width="0.85546875" style="83" customWidth="1"/>
    <col min="14595" max="14596" width="1" style="83" customWidth="1"/>
    <col min="14597" max="14597" width="4.140625" style="83" customWidth="1"/>
    <col min="14598" max="14598" width="1" style="83" customWidth="1"/>
    <col min="14599" max="14599" width="16.28515625" style="83" customWidth="1"/>
    <col min="14600" max="14600" width="0.5703125" style="83" customWidth="1"/>
    <col min="14601" max="14601" width="6.5703125" style="83" customWidth="1"/>
    <col min="14602" max="14602" width="3" style="83" customWidth="1"/>
    <col min="14603" max="14603" width="6.140625" style="83" customWidth="1"/>
    <col min="14604" max="14604" width="3" style="83" customWidth="1"/>
    <col min="14605" max="14605" width="4.140625" style="83" customWidth="1"/>
    <col min="14606" max="14606" width="2" style="83" customWidth="1"/>
    <col min="14607" max="14607" width="1" style="83" customWidth="1"/>
    <col min="14608" max="14608" width="4.140625" style="83" customWidth="1"/>
    <col min="14609" max="14609" width="8.140625" style="83" customWidth="1"/>
    <col min="14610" max="14611" width="1" style="83" customWidth="1"/>
    <col min="14612" max="14612" width="0.42578125" style="83" customWidth="1"/>
    <col min="14613" max="14613" width="1.5703125" style="83" customWidth="1"/>
    <col min="14614" max="14614" width="11.140625" style="83" customWidth="1"/>
    <col min="14615" max="14615" width="1" style="83" customWidth="1"/>
    <col min="14616" max="14616" width="4" style="83" customWidth="1"/>
    <col min="14617" max="14618" width="1" style="83" customWidth="1"/>
    <col min="14619" max="14619" width="7.140625" style="83" customWidth="1"/>
    <col min="14620" max="14620" width="1" style="83" customWidth="1"/>
    <col min="14621" max="14848" width="9.140625" style="83"/>
    <col min="14849" max="14849" width="3.140625" style="83" customWidth="1"/>
    <col min="14850" max="14850" width="0.85546875" style="83" customWidth="1"/>
    <col min="14851" max="14852" width="1" style="83" customWidth="1"/>
    <col min="14853" max="14853" width="4.140625" style="83" customWidth="1"/>
    <col min="14854" max="14854" width="1" style="83" customWidth="1"/>
    <col min="14855" max="14855" width="16.28515625" style="83" customWidth="1"/>
    <col min="14856" max="14856" width="0.5703125" style="83" customWidth="1"/>
    <col min="14857" max="14857" width="6.5703125" style="83" customWidth="1"/>
    <col min="14858" max="14858" width="3" style="83" customWidth="1"/>
    <col min="14859" max="14859" width="6.140625" style="83" customWidth="1"/>
    <col min="14860" max="14860" width="3" style="83" customWidth="1"/>
    <col min="14861" max="14861" width="4.140625" style="83" customWidth="1"/>
    <col min="14862" max="14862" width="2" style="83" customWidth="1"/>
    <col min="14863" max="14863" width="1" style="83" customWidth="1"/>
    <col min="14864" max="14864" width="4.140625" style="83" customWidth="1"/>
    <col min="14865" max="14865" width="8.140625" style="83" customWidth="1"/>
    <col min="14866" max="14867" width="1" style="83" customWidth="1"/>
    <col min="14868" max="14868" width="0.42578125" style="83" customWidth="1"/>
    <col min="14869" max="14869" width="1.5703125" style="83" customWidth="1"/>
    <col min="14870" max="14870" width="11.140625" style="83" customWidth="1"/>
    <col min="14871" max="14871" width="1" style="83" customWidth="1"/>
    <col min="14872" max="14872" width="4" style="83" customWidth="1"/>
    <col min="14873" max="14874" width="1" style="83" customWidth="1"/>
    <col min="14875" max="14875" width="7.140625" style="83" customWidth="1"/>
    <col min="14876" max="14876" width="1" style="83" customWidth="1"/>
    <col min="14877" max="15104" width="9.140625" style="83"/>
    <col min="15105" max="15105" width="3.140625" style="83" customWidth="1"/>
    <col min="15106" max="15106" width="0.85546875" style="83" customWidth="1"/>
    <col min="15107" max="15108" width="1" style="83" customWidth="1"/>
    <col min="15109" max="15109" width="4.140625" style="83" customWidth="1"/>
    <col min="15110" max="15110" width="1" style="83" customWidth="1"/>
    <col min="15111" max="15111" width="16.28515625" style="83" customWidth="1"/>
    <col min="15112" max="15112" width="0.5703125" style="83" customWidth="1"/>
    <col min="15113" max="15113" width="6.5703125" style="83" customWidth="1"/>
    <col min="15114" max="15114" width="3" style="83" customWidth="1"/>
    <col min="15115" max="15115" width="6.140625" style="83" customWidth="1"/>
    <col min="15116" max="15116" width="3" style="83" customWidth="1"/>
    <col min="15117" max="15117" width="4.140625" style="83" customWidth="1"/>
    <col min="15118" max="15118" width="2" style="83" customWidth="1"/>
    <col min="15119" max="15119" width="1" style="83" customWidth="1"/>
    <col min="15120" max="15120" width="4.140625" style="83" customWidth="1"/>
    <col min="15121" max="15121" width="8.140625" style="83" customWidth="1"/>
    <col min="15122" max="15123" width="1" style="83" customWidth="1"/>
    <col min="15124" max="15124" width="0.42578125" style="83" customWidth="1"/>
    <col min="15125" max="15125" width="1.5703125" style="83" customWidth="1"/>
    <col min="15126" max="15126" width="11.140625" style="83" customWidth="1"/>
    <col min="15127" max="15127" width="1" style="83" customWidth="1"/>
    <col min="15128" max="15128" width="4" style="83" customWidth="1"/>
    <col min="15129" max="15130" width="1" style="83" customWidth="1"/>
    <col min="15131" max="15131" width="7.140625" style="83" customWidth="1"/>
    <col min="15132" max="15132" width="1" style="83" customWidth="1"/>
    <col min="15133" max="15360" width="9.140625" style="83"/>
    <col min="15361" max="15361" width="3.140625" style="83" customWidth="1"/>
    <col min="15362" max="15362" width="0.85546875" style="83" customWidth="1"/>
    <col min="15363" max="15364" width="1" style="83" customWidth="1"/>
    <col min="15365" max="15365" width="4.140625" style="83" customWidth="1"/>
    <col min="15366" max="15366" width="1" style="83" customWidth="1"/>
    <col min="15367" max="15367" width="16.28515625" style="83" customWidth="1"/>
    <col min="15368" max="15368" width="0.5703125" style="83" customWidth="1"/>
    <col min="15369" max="15369" width="6.5703125" style="83" customWidth="1"/>
    <col min="15370" max="15370" width="3" style="83" customWidth="1"/>
    <col min="15371" max="15371" width="6.140625" style="83" customWidth="1"/>
    <col min="15372" max="15372" width="3" style="83" customWidth="1"/>
    <col min="15373" max="15373" width="4.140625" style="83" customWidth="1"/>
    <col min="15374" max="15374" width="2" style="83" customWidth="1"/>
    <col min="15375" max="15375" width="1" style="83" customWidth="1"/>
    <col min="15376" max="15376" width="4.140625" style="83" customWidth="1"/>
    <col min="15377" max="15377" width="8.140625" style="83" customWidth="1"/>
    <col min="15378" max="15379" width="1" style="83" customWidth="1"/>
    <col min="15380" max="15380" width="0.42578125" style="83" customWidth="1"/>
    <col min="15381" max="15381" width="1.5703125" style="83" customWidth="1"/>
    <col min="15382" max="15382" width="11.140625" style="83" customWidth="1"/>
    <col min="15383" max="15383" width="1" style="83" customWidth="1"/>
    <col min="15384" max="15384" width="4" style="83" customWidth="1"/>
    <col min="15385" max="15386" width="1" style="83" customWidth="1"/>
    <col min="15387" max="15387" width="7.140625" style="83" customWidth="1"/>
    <col min="15388" max="15388" width="1" style="83" customWidth="1"/>
    <col min="15389" max="15616" width="9.140625" style="83"/>
    <col min="15617" max="15617" width="3.140625" style="83" customWidth="1"/>
    <col min="15618" max="15618" width="0.85546875" style="83" customWidth="1"/>
    <col min="15619" max="15620" width="1" style="83" customWidth="1"/>
    <col min="15621" max="15621" width="4.140625" style="83" customWidth="1"/>
    <col min="15622" max="15622" width="1" style="83" customWidth="1"/>
    <col min="15623" max="15623" width="16.28515625" style="83" customWidth="1"/>
    <col min="15624" max="15624" width="0.5703125" style="83" customWidth="1"/>
    <col min="15625" max="15625" width="6.5703125" style="83" customWidth="1"/>
    <col min="15626" max="15626" width="3" style="83" customWidth="1"/>
    <col min="15627" max="15627" width="6.140625" style="83" customWidth="1"/>
    <col min="15628" max="15628" width="3" style="83" customWidth="1"/>
    <col min="15629" max="15629" width="4.140625" style="83" customWidth="1"/>
    <col min="15630" max="15630" width="2" style="83" customWidth="1"/>
    <col min="15631" max="15631" width="1" style="83" customWidth="1"/>
    <col min="15632" max="15632" width="4.140625" style="83" customWidth="1"/>
    <col min="15633" max="15633" width="8.140625" style="83" customWidth="1"/>
    <col min="15634" max="15635" width="1" style="83" customWidth="1"/>
    <col min="15636" max="15636" width="0.42578125" style="83" customWidth="1"/>
    <col min="15637" max="15637" width="1.5703125" style="83" customWidth="1"/>
    <col min="15638" max="15638" width="11.140625" style="83" customWidth="1"/>
    <col min="15639" max="15639" width="1" style="83" customWidth="1"/>
    <col min="15640" max="15640" width="4" style="83" customWidth="1"/>
    <col min="15641" max="15642" width="1" style="83" customWidth="1"/>
    <col min="15643" max="15643" width="7.140625" style="83" customWidth="1"/>
    <col min="15644" max="15644" width="1" style="83" customWidth="1"/>
    <col min="15645" max="15872" width="9.140625" style="83"/>
    <col min="15873" max="15873" width="3.140625" style="83" customWidth="1"/>
    <col min="15874" max="15874" width="0.85546875" style="83" customWidth="1"/>
    <col min="15875" max="15876" width="1" style="83" customWidth="1"/>
    <col min="15877" max="15877" width="4.140625" style="83" customWidth="1"/>
    <col min="15878" max="15878" width="1" style="83" customWidth="1"/>
    <col min="15879" max="15879" width="16.28515625" style="83" customWidth="1"/>
    <col min="15880" max="15880" width="0.5703125" style="83" customWidth="1"/>
    <col min="15881" max="15881" width="6.5703125" style="83" customWidth="1"/>
    <col min="15882" max="15882" width="3" style="83" customWidth="1"/>
    <col min="15883" max="15883" width="6.140625" style="83" customWidth="1"/>
    <col min="15884" max="15884" width="3" style="83" customWidth="1"/>
    <col min="15885" max="15885" width="4.140625" style="83" customWidth="1"/>
    <col min="15886" max="15886" width="2" style="83" customWidth="1"/>
    <col min="15887" max="15887" width="1" style="83" customWidth="1"/>
    <col min="15888" max="15888" width="4.140625" style="83" customWidth="1"/>
    <col min="15889" max="15889" width="8.140625" style="83" customWidth="1"/>
    <col min="15890" max="15891" width="1" style="83" customWidth="1"/>
    <col min="15892" max="15892" width="0.42578125" style="83" customWidth="1"/>
    <col min="15893" max="15893" width="1.5703125" style="83" customWidth="1"/>
    <col min="15894" max="15894" width="11.140625" style="83" customWidth="1"/>
    <col min="15895" max="15895" width="1" style="83" customWidth="1"/>
    <col min="15896" max="15896" width="4" style="83" customWidth="1"/>
    <col min="15897" max="15898" width="1" style="83" customWidth="1"/>
    <col min="15899" max="15899" width="7.140625" style="83" customWidth="1"/>
    <col min="15900" max="15900" width="1" style="83" customWidth="1"/>
    <col min="15901" max="16128" width="9.140625" style="83"/>
    <col min="16129" max="16129" width="3.140625" style="83" customWidth="1"/>
    <col min="16130" max="16130" width="0.85546875" style="83" customWidth="1"/>
    <col min="16131" max="16132" width="1" style="83" customWidth="1"/>
    <col min="16133" max="16133" width="4.140625" style="83" customWidth="1"/>
    <col min="16134" max="16134" width="1" style="83" customWidth="1"/>
    <col min="16135" max="16135" width="16.28515625" style="83" customWidth="1"/>
    <col min="16136" max="16136" width="0.5703125" style="83" customWidth="1"/>
    <col min="16137" max="16137" width="6.5703125" style="83" customWidth="1"/>
    <col min="16138" max="16138" width="3" style="83" customWidth="1"/>
    <col min="16139" max="16139" width="6.140625" style="83" customWidth="1"/>
    <col min="16140" max="16140" width="3" style="83" customWidth="1"/>
    <col min="16141" max="16141" width="4.140625" style="83" customWidth="1"/>
    <col min="16142" max="16142" width="2" style="83" customWidth="1"/>
    <col min="16143" max="16143" width="1" style="83" customWidth="1"/>
    <col min="16144" max="16144" width="4.140625" style="83" customWidth="1"/>
    <col min="16145" max="16145" width="8.140625" style="83" customWidth="1"/>
    <col min="16146" max="16147" width="1" style="83" customWidth="1"/>
    <col min="16148" max="16148" width="0.42578125" style="83" customWidth="1"/>
    <col min="16149" max="16149" width="1.5703125" style="83" customWidth="1"/>
    <col min="16150" max="16150" width="11.140625" style="83" customWidth="1"/>
    <col min="16151" max="16151" width="1" style="83" customWidth="1"/>
    <col min="16152" max="16152" width="4" style="83" customWidth="1"/>
    <col min="16153" max="16154" width="1" style="83" customWidth="1"/>
    <col min="16155" max="16155" width="7.140625" style="83" customWidth="1"/>
    <col min="16156" max="16156" width="1" style="83" customWidth="1"/>
    <col min="16157" max="16384" width="9.140625" style="83"/>
  </cols>
  <sheetData>
    <row r="1" spans="1:28" ht="11.85" customHeight="1" x14ac:dyDescent="0.2">
      <c r="A1" s="283" t="s">
        <v>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Y1" s="213" t="s">
        <v>382</v>
      </c>
      <c r="Z1" s="213"/>
      <c r="AA1" s="213"/>
      <c r="AB1" s="213"/>
    </row>
    <row r="2" spans="1:28" ht="5.85" customHeight="1" x14ac:dyDescent="0.2"/>
    <row r="3" spans="1:28" ht="22.9" customHeight="1" x14ac:dyDescent="0.2">
      <c r="I3" s="214" t="s">
        <v>383</v>
      </c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</row>
    <row r="4" spans="1:28" ht="17.649999999999999" customHeight="1" x14ac:dyDescent="0.2">
      <c r="A4" s="215" t="s">
        <v>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</row>
    <row r="5" spans="1:28" ht="46.35" customHeight="1" x14ac:dyDescent="0.2">
      <c r="S5" s="84"/>
      <c r="T5" s="84"/>
      <c r="U5" s="84"/>
      <c r="V5" s="84"/>
      <c r="X5" s="84"/>
      <c r="Y5" s="84"/>
      <c r="Z5" s="84"/>
      <c r="AA5" s="84"/>
      <c r="AB5" s="84"/>
    </row>
    <row r="6" spans="1:28" ht="5.85" customHeight="1" x14ac:dyDescent="0.2">
      <c r="R6" s="85"/>
      <c r="S6" s="284" t="s">
        <v>4</v>
      </c>
      <c r="T6" s="284"/>
      <c r="U6" s="284"/>
      <c r="V6" s="284"/>
      <c r="W6" s="95"/>
      <c r="X6" s="284" t="s">
        <v>5</v>
      </c>
      <c r="Y6" s="284"/>
      <c r="Z6" s="284"/>
      <c r="AA6" s="284"/>
      <c r="AB6" s="284"/>
    </row>
    <row r="7" spans="1:28" ht="11.1" customHeight="1" x14ac:dyDescent="0.2">
      <c r="A7" s="285" t="s">
        <v>384</v>
      </c>
      <c r="B7" s="285"/>
      <c r="C7" s="285"/>
      <c r="D7" s="285"/>
      <c r="E7" s="285"/>
      <c r="F7" s="286" t="s">
        <v>385</v>
      </c>
      <c r="G7" s="286"/>
      <c r="H7" s="286"/>
      <c r="I7" s="286"/>
      <c r="J7" s="286"/>
      <c r="K7" s="286"/>
      <c r="L7" s="286"/>
      <c r="M7" s="286"/>
      <c r="N7" s="286"/>
      <c r="R7" s="85"/>
      <c r="S7" s="284"/>
      <c r="T7" s="284"/>
      <c r="U7" s="284"/>
      <c r="V7" s="284"/>
      <c r="W7" s="95"/>
      <c r="X7" s="284"/>
      <c r="Y7" s="284"/>
      <c r="Z7" s="284"/>
      <c r="AA7" s="284"/>
      <c r="AB7" s="284"/>
    </row>
    <row r="8" spans="1:28" ht="5.85" customHeight="1" x14ac:dyDescent="0.2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127"/>
      <c r="T8" s="127"/>
      <c r="U8" s="127"/>
      <c r="V8" s="127"/>
      <c r="X8" s="127"/>
      <c r="Y8" s="127"/>
      <c r="Z8" s="127"/>
      <c r="AA8" s="127"/>
      <c r="AB8" s="127"/>
    </row>
    <row r="9" spans="1:28" ht="17.649999999999999" customHeight="1" x14ac:dyDescent="0.2">
      <c r="A9" s="287"/>
      <c r="B9" s="287"/>
      <c r="C9" s="287"/>
      <c r="D9" s="287"/>
      <c r="E9" s="287"/>
      <c r="F9" s="287"/>
      <c r="G9" s="287"/>
      <c r="H9" s="287"/>
      <c r="I9" s="287"/>
      <c r="J9" s="288" t="s">
        <v>386</v>
      </c>
      <c r="K9" s="288"/>
      <c r="L9" s="288"/>
      <c r="M9" s="288"/>
      <c r="N9" s="288" t="s">
        <v>387</v>
      </c>
      <c r="O9" s="288"/>
      <c r="P9" s="288"/>
      <c r="Q9" s="288"/>
      <c r="R9" s="288"/>
      <c r="S9" s="287"/>
      <c r="T9" s="287"/>
      <c r="U9" s="287"/>
      <c r="V9" s="287"/>
      <c r="W9" s="95"/>
      <c r="X9" s="287"/>
      <c r="Y9" s="287"/>
      <c r="Z9" s="287"/>
      <c r="AA9" s="287"/>
      <c r="AB9" s="287"/>
    </row>
    <row r="10" spans="1:28" ht="5.85" customHeight="1" x14ac:dyDescent="0.2">
      <c r="A10" s="289" t="s">
        <v>388</v>
      </c>
      <c r="B10" s="231"/>
      <c r="C10" s="231"/>
      <c r="D10" s="231"/>
      <c r="E10" s="231"/>
      <c r="F10" s="231"/>
      <c r="G10" s="231"/>
      <c r="H10" s="231"/>
      <c r="I10" s="231"/>
      <c r="J10" s="128"/>
      <c r="K10" s="231"/>
      <c r="L10" s="231"/>
      <c r="M10" s="231"/>
      <c r="N10" s="231"/>
      <c r="O10" s="231"/>
      <c r="P10" s="290"/>
      <c r="Q10" s="290"/>
      <c r="R10" s="290"/>
      <c r="S10" s="231"/>
      <c r="T10" s="231"/>
      <c r="U10" s="231"/>
      <c r="V10" s="128"/>
      <c r="W10" s="95"/>
      <c r="X10" s="290"/>
      <c r="Y10" s="290"/>
      <c r="Z10" s="290"/>
      <c r="AA10" s="290"/>
      <c r="AB10" s="290"/>
    </row>
    <row r="11" spans="1:28" ht="11.1" customHeight="1" x14ac:dyDescent="0.2">
      <c r="A11" s="289"/>
      <c r="B11" s="291"/>
      <c r="C11" s="292" t="s">
        <v>291</v>
      </c>
      <c r="D11" s="292"/>
      <c r="E11" s="292"/>
      <c r="F11" s="292"/>
      <c r="G11" s="292"/>
      <c r="H11" s="292"/>
      <c r="I11" s="292"/>
      <c r="J11" s="129" t="s">
        <v>389</v>
      </c>
      <c r="K11" s="293">
        <v>119557.82</v>
      </c>
      <c r="L11" s="293"/>
      <c r="M11" s="293"/>
      <c r="N11" s="294" t="s">
        <v>390</v>
      </c>
      <c r="O11" s="294"/>
      <c r="P11" s="290"/>
      <c r="Q11" s="290"/>
      <c r="R11" s="290"/>
      <c r="S11" s="294" t="s">
        <v>391</v>
      </c>
      <c r="T11" s="294"/>
      <c r="U11" s="294"/>
      <c r="V11" s="130">
        <v>119557.82</v>
      </c>
      <c r="W11" s="95"/>
      <c r="X11" s="290"/>
      <c r="Y11" s="290"/>
      <c r="Z11" s="290"/>
      <c r="AA11" s="290"/>
      <c r="AB11" s="290"/>
    </row>
    <row r="12" spans="1:28" ht="11.85" customHeight="1" x14ac:dyDescent="0.2">
      <c r="A12" s="289"/>
      <c r="B12" s="291"/>
      <c r="C12" s="292" t="s">
        <v>392</v>
      </c>
      <c r="D12" s="292"/>
      <c r="E12" s="292"/>
      <c r="F12" s="292"/>
      <c r="G12" s="292"/>
      <c r="H12" s="292"/>
      <c r="I12" s="292"/>
      <c r="J12" s="129" t="s">
        <v>393</v>
      </c>
      <c r="K12" s="295"/>
      <c r="L12" s="295"/>
      <c r="M12" s="295"/>
      <c r="N12" s="294" t="s">
        <v>394</v>
      </c>
      <c r="O12" s="294"/>
      <c r="P12" s="290"/>
      <c r="Q12" s="290"/>
      <c r="R12" s="290"/>
      <c r="S12" s="294" t="s">
        <v>395</v>
      </c>
      <c r="T12" s="294"/>
      <c r="U12" s="294"/>
      <c r="V12" s="131"/>
      <c r="W12" s="95"/>
      <c r="X12" s="290"/>
      <c r="Y12" s="290"/>
      <c r="Z12" s="290"/>
      <c r="AA12" s="290"/>
      <c r="AB12" s="290"/>
    </row>
    <row r="13" spans="1:28" ht="11.85" customHeight="1" x14ac:dyDescent="0.2">
      <c r="A13" s="289"/>
      <c r="B13" s="291"/>
      <c r="C13" s="292" t="s">
        <v>396</v>
      </c>
      <c r="D13" s="292"/>
      <c r="E13" s="292"/>
      <c r="F13" s="292"/>
      <c r="G13" s="292"/>
      <c r="H13" s="292"/>
      <c r="I13" s="292"/>
      <c r="J13" s="129" t="s">
        <v>397</v>
      </c>
      <c r="K13" s="293">
        <v>14136.42</v>
      </c>
      <c r="L13" s="293"/>
      <c r="M13" s="293"/>
      <c r="N13" s="294" t="s">
        <v>398</v>
      </c>
      <c r="O13" s="294"/>
      <c r="P13" s="290"/>
      <c r="Q13" s="290"/>
      <c r="R13" s="290"/>
      <c r="S13" s="294" t="s">
        <v>399</v>
      </c>
      <c r="T13" s="294"/>
      <c r="U13" s="294"/>
      <c r="V13" s="130">
        <v>14136.42</v>
      </c>
      <c r="W13" s="95"/>
      <c r="X13" s="290"/>
      <c r="Y13" s="290"/>
      <c r="Z13" s="290"/>
      <c r="AA13" s="290"/>
      <c r="AB13" s="290"/>
    </row>
    <row r="14" spans="1:28" ht="5.85" customHeight="1" x14ac:dyDescent="0.2">
      <c r="A14" s="289"/>
      <c r="B14" s="295"/>
      <c r="C14" s="295"/>
      <c r="D14" s="295"/>
      <c r="E14" s="295"/>
      <c r="F14" s="295"/>
      <c r="G14" s="295"/>
      <c r="H14" s="295"/>
      <c r="I14" s="295"/>
      <c r="J14" s="131"/>
      <c r="K14" s="295"/>
      <c r="L14" s="295"/>
      <c r="M14" s="295"/>
      <c r="N14" s="295"/>
      <c r="O14" s="295"/>
      <c r="P14" s="290"/>
      <c r="Q14" s="290"/>
      <c r="R14" s="290"/>
      <c r="S14" s="295"/>
      <c r="T14" s="295"/>
      <c r="U14" s="295"/>
      <c r="V14" s="131"/>
      <c r="W14" s="95"/>
      <c r="X14" s="290"/>
      <c r="Y14" s="290"/>
      <c r="Z14" s="290"/>
      <c r="AA14" s="290"/>
      <c r="AB14" s="290"/>
    </row>
    <row r="15" spans="1:28" ht="11.85" customHeight="1" x14ac:dyDescent="0.2">
      <c r="A15" s="289"/>
      <c r="B15" s="132"/>
      <c r="C15" s="296" t="s">
        <v>400</v>
      </c>
      <c r="D15" s="296"/>
      <c r="E15" s="296"/>
      <c r="F15" s="296"/>
      <c r="G15" s="296"/>
      <c r="H15" s="296"/>
      <c r="I15" s="296"/>
      <c r="J15" s="129" t="s">
        <v>401</v>
      </c>
      <c r="K15" s="293">
        <v>133694.24</v>
      </c>
      <c r="L15" s="293"/>
      <c r="M15" s="293"/>
      <c r="N15" s="294" t="s">
        <v>402</v>
      </c>
      <c r="O15" s="294"/>
      <c r="P15" s="290"/>
      <c r="Q15" s="290"/>
      <c r="R15" s="290"/>
      <c r="S15" s="294" t="s">
        <v>403</v>
      </c>
      <c r="T15" s="294"/>
      <c r="U15" s="294"/>
      <c r="V15" s="130">
        <v>133694.24</v>
      </c>
      <c r="W15" s="95"/>
      <c r="X15" s="290"/>
      <c r="Y15" s="290"/>
      <c r="Z15" s="290"/>
      <c r="AA15" s="290"/>
      <c r="AB15" s="290"/>
    </row>
    <row r="16" spans="1:28" ht="5.0999999999999996" customHeight="1" x14ac:dyDescent="0.2">
      <c r="A16" s="289"/>
      <c r="B16" s="295"/>
      <c r="C16" s="295"/>
      <c r="D16" s="295"/>
      <c r="E16" s="295"/>
      <c r="F16" s="295"/>
      <c r="G16" s="295"/>
      <c r="H16" s="295"/>
      <c r="I16" s="295"/>
      <c r="J16" s="133"/>
      <c r="K16" s="239"/>
      <c r="L16" s="239"/>
      <c r="M16" s="239"/>
      <c r="N16" s="239"/>
      <c r="O16" s="239"/>
      <c r="P16" s="290"/>
      <c r="Q16" s="290"/>
      <c r="R16" s="290"/>
      <c r="S16" s="295"/>
      <c r="T16" s="295"/>
      <c r="U16" s="295"/>
      <c r="V16" s="295"/>
      <c r="W16" s="95"/>
      <c r="X16" s="290"/>
      <c r="Y16" s="290"/>
      <c r="Z16" s="290"/>
      <c r="AA16" s="290"/>
      <c r="AB16" s="290"/>
    </row>
    <row r="17" spans="1:28" ht="5.85" customHeight="1" x14ac:dyDescent="0.2">
      <c r="A17" s="289"/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4" t="s">
        <v>404</v>
      </c>
      <c r="T17" s="294"/>
      <c r="U17" s="294"/>
      <c r="V17" s="295"/>
      <c r="W17" s="95"/>
      <c r="X17" s="290"/>
      <c r="Y17" s="290"/>
      <c r="Z17" s="290"/>
      <c r="AA17" s="290"/>
      <c r="AB17" s="290"/>
    </row>
    <row r="18" spans="1:28" ht="5.85" customHeight="1" x14ac:dyDescent="0.2">
      <c r="A18" s="289"/>
      <c r="B18" s="291"/>
      <c r="C18" s="292" t="s">
        <v>296</v>
      </c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4"/>
      <c r="T18" s="294"/>
      <c r="U18" s="294"/>
      <c r="V18" s="295"/>
      <c r="W18" s="95"/>
      <c r="X18" s="290"/>
      <c r="Y18" s="290"/>
      <c r="Z18" s="290"/>
      <c r="AA18" s="290"/>
      <c r="AB18" s="290"/>
    </row>
    <row r="19" spans="1:28" ht="5.85" customHeight="1" x14ac:dyDescent="0.2">
      <c r="A19" s="289"/>
      <c r="B19" s="291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4" t="s">
        <v>405</v>
      </c>
      <c r="T19" s="294"/>
      <c r="U19" s="294"/>
      <c r="V19" s="295"/>
      <c r="W19" s="95"/>
      <c r="X19" s="290"/>
      <c r="Y19" s="290"/>
      <c r="Z19" s="290"/>
      <c r="AA19" s="290"/>
      <c r="AB19" s="290"/>
    </row>
    <row r="20" spans="1:28" ht="5.85" customHeight="1" x14ac:dyDescent="0.2">
      <c r="A20" s="289"/>
      <c r="B20" s="291"/>
      <c r="C20" s="292" t="s">
        <v>297</v>
      </c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4"/>
      <c r="T20" s="294"/>
      <c r="U20" s="294"/>
      <c r="V20" s="295"/>
      <c r="W20" s="95"/>
      <c r="X20" s="290"/>
      <c r="Y20" s="290"/>
      <c r="Z20" s="290"/>
      <c r="AA20" s="290"/>
      <c r="AB20" s="290"/>
    </row>
    <row r="21" spans="1:28" ht="5.85" customHeight="1" x14ac:dyDescent="0.2">
      <c r="A21" s="289"/>
      <c r="B21" s="291"/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4" t="s">
        <v>406</v>
      </c>
      <c r="T21" s="294"/>
      <c r="U21" s="294"/>
      <c r="V21" s="295"/>
      <c r="W21" s="95"/>
      <c r="X21" s="290"/>
      <c r="Y21" s="290"/>
      <c r="Z21" s="290"/>
      <c r="AA21" s="290"/>
      <c r="AB21" s="290"/>
    </row>
    <row r="22" spans="1:28" ht="5.85" customHeight="1" x14ac:dyDescent="0.2">
      <c r="A22" s="289"/>
      <c r="B22" s="291"/>
      <c r="C22" s="292" t="s">
        <v>407</v>
      </c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4"/>
      <c r="T22" s="294"/>
      <c r="U22" s="294"/>
      <c r="V22" s="295"/>
      <c r="W22" s="95"/>
      <c r="X22" s="290"/>
      <c r="Y22" s="290"/>
      <c r="Z22" s="290"/>
      <c r="AA22" s="290"/>
      <c r="AB22" s="290"/>
    </row>
    <row r="23" spans="1:28" ht="5.85" customHeight="1" x14ac:dyDescent="0.2">
      <c r="A23" s="289"/>
      <c r="B23" s="291"/>
      <c r="C23" s="292"/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4" t="s">
        <v>408</v>
      </c>
      <c r="T23" s="294"/>
      <c r="U23" s="294"/>
      <c r="V23" s="295"/>
      <c r="W23" s="95"/>
      <c r="X23" s="290"/>
      <c r="Y23" s="290"/>
      <c r="Z23" s="290"/>
      <c r="AA23" s="290"/>
      <c r="AB23" s="290"/>
    </row>
    <row r="24" spans="1:28" ht="5.0999999999999996" customHeight="1" x14ac:dyDescent="0.2">
      <c r="A24" s="289"/>
      <c r="B24" s="291"/>
      <c r="C24" s="292" t="s">
        <v>409</v>
      </c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4"/>
      <c r="T24" s="294"/>
      <c r="U24" s="294"/>
      <c r="V24" s="295"/>
      <c r="W24" s="95"/>
      <c r="X24" s="290"/>
      <c r="Y24" s="290"/>
      <c r="Z24" s="290"/>
      <c r="AA24" s="290"/>
      <c r="AB24" s="290"/>
    </row>
    <row r="25" spans="1:28" ht="5.85" customHeight="1" x14ac:dyDescent="0.2">
      <c r="A25" s="289"/>
      <c r="B25" s="291"/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4" t="s">
        <v>410</v>
      </c>
      <c r="T25" s="294"/>
      <c r="U25" s="294"/>
      <c r="V25" s="293">
        <v>2.62</v>
      </c>
      <c r="W25" s="95"/>
      <c r="X25" s="290"/>
      <c r="Y25" s="290"/>
      <c r="Z25" s="290"/>
      <c r="AA25" s="290"/>
      <c r="AB25" s="290"/>
    </row>
    <row r="26" spans="1:28" ht="5.85" customHeight="1" x14ac:dyDescent="0.2">
      <c r="A26" s="289"/>
      <c r="B26" s="291"/>
      <c r="C26" s="292" t="s">
        <v>411</v>
      </c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4"/>
      <c r="T26" s="294"/>
      <c r="U26" s="294"/>
      <c r="V26" s="293"/>
      <c r="W26" s="95"/>
      <c r="X26" s="290"/>
      <c r="Y26" s="290"/>
      <c r="Z26" s="290"/>
      <c r="AA26" s="290"/>
      <c r="AB26" s="290"/>
    </row>
    <row r="27" spans="1:28" ht="5.85" customHeight="1" x14ac:dyDescent="0.2">
      <c r="A27" s="289"/>
      <c r="B27" s="291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39"/>
      <c r="T27" s="239"/>
      <c r="U27" s="239"/>
      <c r="V27" s="239"/>
      <c r="W27" s="95"/>
      <c r="X27" s="290"/>
      <c r="Y27" s="290"/>
      <c r="Z27" s="290"/>
      <c r="AA27" s="290"/>
      <c r="AB27" s="290"/>
    </row>
    <row r="28" spans="1:28" ht="5.85" customHeight="1" x14ac:dyDescent="0.2">
      <c r="A28" s="289"/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95"/>
      <c r="X28" s="290"/>
      <c r="Y28" s="290"/>
      <c r="Z28" s="290"/>
      <c r="AA28" s="290"/>
      <c r="AB28" s="290"/>
    </row>
    <row r="29" spans="1:28" ht="17.649999999999999" customHeight="1" x14ac:dyDescent="0.2">
      <c r="A29" s="289"/>
      <c r="B29" s="298" t="s">
        <v>412</v>
      </c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9" t="s">
        <v>413</v>
      </c>
      <c r="T29" s="299"/>
      <c r="U29" s="299"/>
      <c r="V29" s="134">
        <v>133696.85999999999</v>
      </c>
      <c r="W29" s="95"/>
      <c r="X29" s="297">
        <v>0</v>
      </c>
      <c r="Y29" s="297"/>
      <c r="Z29" s="297"/>
      <c r="AA29" s="297"/>
      <c r="AB29" s="297"/>
    </row>
    <row r="30" spans="1:28" ht="11.1" customHeight="1" x14ac:dyDescent="0.2">
      <c r="A30" s="289" t="s">
        <v>414</v>
      </c>
      <c r="B30" s="13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136"/>
      <c r="S30" s="231"/>
      <c r="T30" s="231"/>
      <c r="U30" s="231"/>
      <c r="V30" s="128"/>
      <c r="W30" s="95"/>
      <c r="X30" s="290"/>
      <c r="Y30" s="290"/>
      <c r="Z30" s="290"/>
      <c r="AA30" s="290"/>
      <c r="AB30" s="290"/>
    </row>
    <row r="31" spans="1:28" ht="11.85" customHeight="1" x14ac:dyDescent="0.2">
      <c r="A31" s="289"/>
      <c r="B31" s="88"/>
      <c r="D31" s="292" t="s">
        <v>415</v>
      </c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4" t="s">
        <v>416</v>
      </c>
      <c r="T31" s="294"/>
      <c r="U31" s="294"/>
      <c r="V31" s="130">
        <v>86061.9</v>
      </c>
      <c r="W31" s="95"/>
      <c r="X31" s="290"/>
      <c r="Y31" s="290"/>
      <c r="Z31" s="290"/>
      <c r="AA31" s="290"/>
      <c r="AB31" s="290"/>
    </row>
    <row r="32" spans="1:28" ht="11.85" customHeight="1" x14ac:dyDescent="0.2">
      <c r="A32" s="289"/>
      <c r="B32" s="88"/>
      <c r="D32" s="292" t="s">
        <v>417</v>
      </c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4" t="s">
        <v>418</v>
      </c>
      <c r="T32" s="294"/>
      <c r="U32" s="294"/>
      <c r="V32" s="130">
        <v>-2253.48</v>
      </c>
      <c r="W32" s="95"/>
      <c r="X32" s="290"/>
      <c r="Y32" s="290"/>
      <c r="Z32" s="290"/>
      <c r="AA32" s="290"/>
      <c r="AB32" s="290"/>
    </row>
    <row r="33" spans="1:28" ht="11.85" customHeight="1" x14ac:dyDescent="0.2">
      <c r="A33" s="289"/>
      <c r="B33" s="88"/>
      <c r="D33" s="292" t="s">
        <v>419</v>
      </c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4" t="s">
        <v>420</v>
      </c>
      <c r="T33" s="294"/>
      <c r="U33" s="294"/>
      <c r="V33" s="295"/>
      <c r="W33" s="95"/>
      <c r="X33" s="290"/>
      <c r="Y33" s="290"/>
      <c r="Z33" s="290"/>
      <c r="AA33" s="290"/>
      <c r="AB33" s="290"/>
    </row>
    <row r="34" spans="1:28" ht="11.1" customHeight="1" x14ac:dyDescent="0.2">
      <c r="A34" s="289"/>
      <c r="B34" s="88"/>
      <c r="D34" s="292" t="s">
        <v>417</v>
      </c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4" t="s">
        <v>421</v>
      </c>
      <c r="T34" s="294"/>
      <c r="U34" s="294"/>
      <c r="V34" s="295"/>
      <c r="W34" s="95"/>
      <c r="X34" s="290"/>
      <c r="Y34" s="290"/>
      <c r="Z34" s="290"/>
      <c r="AA34" s="290"/>
      <c r="AB34" s="290"/>
    </row>
    <row r="35" spans="1:28" ht="11.85" customHeight="1" x14ac:dyDescent="0.2">
      <c r="A35" s="289"/>
      <c r="B35" s="88"/>
      <c r="D35" s="292" t="s">
        <v>422</v>
      </c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4" t="s">
        <v>423</v>
      </c>
      <c r="T35" s="294"/>
      <c r="U35" s="294"/>
      <c r="V35" s="130">
        <v>5650</v>
      </c>
      <c r="W35" s="95"/>
      <c r="X35" s="290"/>
      <c r="Y35" s="290"/>
      <c r="Z35" s="290"/>
      <c r="AA35" s="290"/>
      <c r="AB35" s="290"/>
    </row>
    <row r="36" spans="1:28" ht="11.85" customHeight="1" x14ac:dyDescent="0.2">
      <c r="A36" s="289"/>
      <c r="B36" s="88"/>
      <c r="D36" s="292" t="s">
        <v>305</v>
      </c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4" t="s">
        <v>424</v>
      </c>
      <c r="T36" s="294"/>
      <c r="U36" s="294"/>
      <c r="V36" s="131"/>
      <c r="W36" s="95"/>
      <c r="X36" s="290"/>
      <c r="Y36" s="290"/>
      <c r="Z36" s="290"/>
      <c r="AA36" s="290"/>
      <c r="AB36" s="290"/>
    </row>
    <row r="37" spans="1:28" ht="11.85" customHeight="1" x14ac:dyDescent="0.2">
      <c r="A37" s="289"/>
      <c r="B37" s="88"/>
      <c r="D37" s="292" t="s">
        <v>425</v>
      </c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4" t="s">
        <v>426</v>
      </c>
      <c r="T37" s="294"/>
      <c r="U37" s="294"/>
      <c r="V37" s="130">
        <v>17710.349999999999</v>
      </c>
      <c r="W37" s="95"/>
      <c r="X37" s="290"/>
      <c r="Y37" s="290"/>
      <c r="Z37" s="290"/>
      <c r="AA37" s="290"/>
      <c r="AB37" s="290"/>
    </row>
    <row r="38" spans="1:28" ht="11.1" customHeight="1" x14ac:dyDescent="0.2">
      <c r="A38" s="289"/>
      <c r="B38" s="88"/>
      <c r="D38" s="292" t="s">
        <v>427</v>
      </c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4" t="s">
        <v>428</v>
      </c>
      <c r="T38" s="294"/>
      <c r="U38" s="294"/>
      <c r="V38" s="130">
        <v>3434.36</v>
      </c>
      <c r="W38" s="95"/>
      <c r="X38" s="290"/>
      <c r="Y38" s="290"/>
      <c r="Z38" s="290"/>
      <c r="AA38" s="290"/>
      <c r="AB38" s="290"/>
    </row>
    <row r="39" spans="1:28" ht="11.85" customHeight="1" x14ac:dyDescent="0.2">
      <c r="A39" s="289"/>
      <c r="B39" s="88"/>
      <c r="D39" s="292" t="s">
        <v>429</v>
      </c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4" t="s">
        <v>430</v>
      </c>
      <c r="T39" s="294"/>
      <c r="U39" s="294"/>
      <c r="V39" s="130">
        <v>3150.96</v>
      </c>
      <c r="W39" s="95"/>
      <c r="X39" s="290"/>
      <c r="Y39" s="290"/>
      <c r="Z39" s="290"/>
      <c r="AA39" s="290"/>
      <c r="AB39" s="290"/>
    </row>
    <row r="40" spans="1:28" ht="11.85" customHeight="1" x14ac:dyDescent="0.2">
      <c r="A40" s="289"/>
      <c r="B40" s="88"/>
      <c r="D40" s="292" t="s">
        <v>431</v>
      </c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5"/>
      <c r="T40" s="295"/>
      <c r="U40" s="295"/>
      <c r="V40" s="295"/>
      <c r="W40" s="95"/>
      <c r="X40" s="290"/>
      <c r="Y40" s="290"/>
      <c r="Z40" s="290"/>
      <c r="AA40" s="290"/>
      <c r="AB40" s="290"/>
    </row>
    <row r="41" spans="1:28" ht="11.85" customHeight="1" x14ac:dyDescent="0.2">
      <c r="A41" s="289"/>
      <c r="B41" s="88"/>
      <c r="D41" s="292" t="s">
        <v>432</v>
      </c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4" t="s">
        <v>433</v>
      </c>
      <c r="T41" s="294"/>
      <c r="U41" s="294"/>
      <c r="V41" s="295"/>
      <c r="W41" s="95"/>
      <c r="X41" s="290"/>
      <c r="Y41" s="290"/>
      <c r="Z41" s="290"/>
      <c r="AA41" s="290"/>
      <c r="AB41" s="290"/>
    </row>
    <row r="42" spans="1:28" ht="11.1" customHeight="1" x14ac:dyDescent="0.2">
      <c r="A42" s="289"/>
      <c r="B42" s="88"/>
      <c r="D42" s="292" t="s">
        <v>434</v>
      </c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4" t="s">
        <v>435</v>
      </c>
      <c r="T42" s="294"/>
      <c r="U42" s="294"/>
      <c r="V42" s="130">
        <v>755.86</v>
      </c>
      <c r="W42" s="95"/>
      <c r="X42" s="290"/>
      <c r="Y42" s="290"/>
      <c r="Z42" s="290"/>
      <c r="AA42" s="290"/>
      <c r="AB42" s="290"/>
    </row>
    <row r="43" spans="1:28" ht="11.85" customHeight="1" x14ac:dyDescent="0.2">
      <c r="A43" s="289"/>
      <c r="B43" s="88"/>
      <c r="D43" s="292" t="s">
        <v>436</v>
      </c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4" t="s">
        <v>437</v>
      </c>
      <c r="T43" s="294"/>
      <c r="U43" s="294"/>
      <c r="V43" s="131"/>
      <c r="W43" s="95"/>
      <c r="X43" s="290"/>
      <c r="Y43" s="290"/>
      <c r="Z43" s="290"/>
      <c r="AA43" s="290"/>
      <c r="AB43" s="290"/>
    </row>
    <row r="44" spans="1:28" ht="11.85" customHeight="1" x14ac:dyDescent="0.2">
      <c r="A44" s="289"/>
      <c r="B44" s="88"/>
      <c r="D44" s="292" t="s">
        <v>438</v>
      </c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4" t="s">
        <v>439</v>
      </c>
      <c r="T44" s="294"/>
      <c r="U44" s="294"/>
      <c r="V44" s="130">
        <v>2.73</v>
      </c>
      <c r="W44" s="95"/>
      <c r="X44" s="290"/>
      <c r="Y44" s="290"/>
      <c r="Z44" s="290"/>
      <c r="AA44" s="290"/>
      <c r="AB44" s="290"/>
    </row>
    <row r="45" spans="1:28" ht="5.85" customHeight="1" x14ac:dyDescent="0.2">
      <c r="A45" s="289"/>
      <c r="B45" s="137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138"/>
      <c r="S45" s="239"/>
      <c r="T45" s="239"/>
      <c r="U45" s="239"/>
      <c r="V45" s="133"/>
      <c r="W45" s="95"/>
      <c r="X45" s="290"/>
      <c r="Y45" s="290"/>
      <c r="Z45" s="290"/>
      <c r="AA45" s="290"/>
      <c r="AB45" s="290"/>
    </row>
    <row r="46" spans="1:28" ht="16.899999999999999" customHeight="1" x14ac:dyDescent="0.2">
      <c r="A46" s="289"/>
      <c r="B46" s="298" t="s">
        <v>440</v>
      </c>
      <c r="C46" s="298"/>
      <c r="D46" s="298"/>
      <c r="E46" s="298"/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9" t="s">
        <v>441</v>
      </c>
      <c r="T46" s="299"/>
      <c r="U46" s="299"/>
      <c r="V46" s="134">
        <v>114512.68</v>
      </c>
      <c r="W46" s="95"/>
      <c r="X46" s="297">
        <v>0</v>
      </c>
      <c r="Y46" s="297"/>
      <c r="Z46" s="297"/>
      <c r="AA46" s="297"/>
      <c r="AB46" s="297"/>
    </row>
    <row r="47" spans="1:28" ht="17.649999999999999" customHeight="1" x14ac:dyDescent="0.2">
      <c r="A47" s="300" t="s">
        <v>442</v>
      </c>
      <c r="B47" s="300"/>
      <c r="C47" s="300"/>
      <c r="D47" s="300"/>
      <c r="E47" s="300"/>
      <c r="F47" s="300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299" t="s">
        <v>443</v>
      </c>
      <c r="T47" s="299"/>
      <c r="U47" s="299"/>
      <c r="V47" s="139">
        <v>19184.18</v>
      </c>
      <c r="W47" s="95"/>
      <c r="X47" s="301">
        <v>0</v>
      </c>
      <c r="Y47" s="301"/>
      <c r="Z47" s="301"/>
      <c r="AA47" s="301"/>
      <c r="AB47" s="301"/>
    </row>
    <row r="48" spans="1:28" ht="5.85" customHeight="1" x14ac:dyDescent="0.2">
      <c r="A48" s="302" t="s">
        <v>444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90"/>
      <c r="W48" s="95"/>
      <c r="X48" s="290"/>
      <c r="Y48" s="290"/>
      <c r="Z48" s="290"/>
      <c r="AA48" s="290"/>
      <c r="AB48" s="290"/>
    </row>
    <row r="49" spans="1:28" ht="11.85" customHeight="1" x14ac:dyDescent="0.2">
      <c r="A49" s="302"/>
      <c r="B49" s="291"/>
      <c r="C49" s="292" t="s">
        <v>445</v>
      </c>
      <c r="D49" s="292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4" t="s">
        <v>446</v>
      </c>
      <c r="T49" s="294"/>
      <c r="U49" s="294"/>
      <c r="V49" s="290"/>
      <c r="W49" s="95"/>
      <c r="X49" s="290"/>
      <c r="Y49" s="290"/>
      <c r="Z49" s="290"/>
      <c r="AA49" s="290"/>
      <c r="AB49" s="290"/>
    </row>
    <row r="50" spans="1:28" ht="11.1" customHeight="1" x14ac:dyDescent="0.2">
      <c r="A50" s="302"/>
      <c r="B50" s="291"/>
      <c r="C50" s="292" t="s">
        <v>447</v>
      </c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4" t="s">
        <v>448</v>
      </c>
      <c r="T50" s="294"/>
      <c r="U50" s="294"/>
      <c r="V50" s="290"/>
      <c r="W50" s="95"/>
      <c r="X50" s="290"/>
      <c r="Y50" s="290"/>
      <c r="Z50" s="290"/>
      <c r="AA50" s="290"/>
      <c r="AB50" s="290"/>
    </row>
    <row r="51" spans="1:28" ht="5.85" customHeight="1" x14ac:dyDescent="0.2">
      <c r="A51" s="302"/>
      <c r="B51" s="239"/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90"/>
      <c r="W51" s="95"/>
      <c r="X51" s="290"/>
      <c r="Y51" s="290"/>
      <c r="Z51" s="290"/>
      <c r="AA51" s="290"/>
      <c r="AB51" s="290"/>
    </row>
    <row r="52" spans="1:28" ht="5.85" customHeight="1" x14ac:dyDescent="0.2">
      <c r="A52" s="302" t="s">
        <v>449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90"/>
      <c r="W52" s="95"/>
      <c r="X52" s="290"/>
      <c r="Y52" s="290"/>
      <c r="Z52" s="290"/>
      <c r="AA52" s="290"/>
      <c r="AB52" s="290"/>
    </row>
    <row r="53" spans="1:28" ht="11.85" customHeight="1" x14ac:dyDescent="0.2">
      <c r="A53" s="302"/>
      <c r="B53" s="291"/>
      <c r="C53" s="292" t="s">
        <v>450</v>
      </c>
      <c r="D53" s="292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4" t="s">
        <v>451</v>
      </c>
      <c r="T53" s="294"/>
      <c r="U53" s="294"/>
      <c r="V53" s="290"/>
      <c r="W53" s="95"/>
      <c r="X53" s="290"/>
      <c r="Y53" s="290"/>
      <c r="Z53" s="290"/>
      <c r="AA53" s="290"/>
      <c r="AB53" s="290"/>
    </row>
    <row r="54" spans="1:28" ht="11.85" customHeight="1" x14ac:dyDescent="0.2">
      <c r="A54" s="302"/>
      <c r="B54" s="291"/>
      <c r="C54" s="292" t="s">
        <v>452</v>
      </c>
      <c r="D54" s="292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4" t="s">
        <v>453</v>
      </c>
      <c r="T54" s="294"/>
      <c r="U54" s="294"/>
      <c r="V54" s="290"/>
      <c r="W54" s="95"/>
      <c r="X54" s="290"/>
      <c r="Y54" s="290"/>
      <c r="Z54" s="290"/>
      <c r="AA54" s="290"/>
      <c r="AB54" s="290"/>
    </row>
    <row r="55" spans="1:28" ht="11.1" customHeight="1" x14ac:dyDescent="0.2">
      <c r="A55" s="302"/>
      <c r="B55" s="291"/>
      <c r="C55" s="292" t="s">
        <v>454</v>
      </c>
      <c r="D55" s="292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4" t="s">
        <v>455</v>
      </c>
      <c r="T55" s="294"/>
      <c r="U55" s="294"/>
      <c r="V55" s="290"/>
      <c r="W55" s="95"/>
      <c r="X55" s="290"/>
      <c r="Y55" s="290"/>
      <c r="Z55" s="290"/>
      <c r="AA55" s="290"/>
      <c r="AB55" s="290"/>
    </row>
    <row r="56" spans="1:28" ht="11.85" customHeight="1" x14ac:dyDescent="0.2">
      <c r="A56" s="302"/>
      <c r="B56" s="291"/>
      <c r="C56" s="292" t="s">
        <v>456</v>
      </c>
      <c r="D56" s="292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4" t="s">
        <v>457</v>
      </c>
      <c r="T56" s="294"/>
      <c r="U56" s="294"/>
      <c r="V56" s="290"/>
      <c r="W56" s="95"/>
      <c r="X56" s="290"/>
      <c r="Y56" s="290"/>
      <c r="Z56" s="290"/>
      <c r="AA56" s="290"/>
      <c r="AB56" s="290"/>
    </row>
    <row r="57" spans="1:28" ht="11.85" customHeight="1" x14ac:dyDescent="0.2">
      <c r="A57" s="302"/>
      <c r="B57" s="291"/>
      <c r="C57" s="292" t="s">
        <v>458</v>
      </c>
      <c r="D57" s="292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4" t="s">
        <v>459</v>
      </c>
      <c r="T57" s="294"/>
      <c r="U57" s="294"/>
      <c r="V57" s="290"/>
      <c r="W57" s="95"/>
      <c r="X57" s="290"/>
      <c r="Y57" s="290"/>
      <c r="Z57" s="290"/>
      <c r="AA57" s="290"/>
      <c r="AB57" s="290"/>
    </row>
    <row r="58" spans="1:28" ht="11.85" customHeight="1" x14ac:dyDescent="0.2">
      <c r="A58" s="302"/>
      <c r="B58" s="291"/>
      <c r="C58" s="292" t="s">
        <v>460</v>
      </c>
      <c r="D58" s="292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4" t="s">
        <v>461</v>
      </c>
      <c r="T58" s="294"/>
      <c r="U58" s="294"/>
      <c r="V58" s="290"/>
      <c r="W58" s="95"/>
      <c r="X58" s="290"/>
      <c r="Y58" s="290"/>
      <c r="Z58" s="290"/>
      <c r="AA58" s="290"/>
      <c r="AB58" s="290"/>
    </row>
    <row r="59" spans="1:28" ht="5.0999999999999996" customHeight="1" x14ac:dyDescent="0.2">
      <c r="A59" s="302"/>
      <c r="B59" s="239"/>
      <c r="C59" s="239"/>
      <c r="D59" s="239"/>
      <c r="E59" s="239"/>
      <c r="F59" s="239"/>
      <c r="G59" s="239"/>
      <c r="H59" s="239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239"/>
      <c r="U59" s="239"/>
      <c r="V59" s="290"/>
      <c r="W59" s="95"/>
      <c r="X59" s="290"/>
      <c r="Y59" s="290"/>
      <c r="Z59" s="290"/>
      <c r="AA59" s="290"/>
      <c r="AB59" s="290"/>
    </row>
    <row r="60" spans="1:28" ht="17.649999999999999" customHeight="1" x14ac:dyDescent="0.2">
      <c r="A60" s="302"/>
      <c r="B60" s="298" t="s">
        <v>462</v>
      </c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9" t="s">
        <v>463</v>
      </c>
      <c r="T60" s="299"/>
      <c r="U60" s="299"/>
      <c r="V60" s="134">
        <v>0</v>
      </c>
      <c r="W60" s="95"/>
      <c r="X60" s="297">
        <v>0</v>
      </c>
      <c r="Y60" s="297"/>
      <c r="Z60" s="297"/>
      <c r="AA60" s="297"/>
      <c r="AB60" s="297"/>
    </row>
    <row r="61" spans="1:28" ht="5.85" customHeight="1" x14ac:dyDescent="0.2">
      <c r="A61" s="302" t="s">
        <v>464</v>
      </c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90"/>
      <c r="W61" s="95"/>
      <c r="X61" s="290"/>
      <c r="Y61" s="290"/>
      <c r="Z61" s="290"/>
      <c r="AA61" s="290"/>
      <c r="AB61" s="290"/>
    </row>
    <row r="62" spans="1:28" ht="11.85" customHeight="1" x14ac:dyDescent="0.2">
      <c r="A62" s="302"/>
      <c r="B62" s="291"/>
      <c r="C62" s="292" t="s">
        <v>465</v>
      </c>
      <c r="D62" s="292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4" t="s">
        <v>466</v>
      </c>
      <c r="T62" s="294"/>
      <c r="U62" s="294"/>
      <c r="V62" s="290"/>
      <c r="W62" s="95"/>
      <c r="X62" s="290"/>
      <c r="Y62" s="290"/>
      <c r="Z62" s="290"/>
      <c r="AA62" s="290"/>
      <c r="AB62" s="290"/>
    </row>
    <row r="63" spans="1:28" ht="11.1" customHeight="1" x14ac:dyDescent="0.2">
      <c r="A63" s="302"/>
      <c r="B63" s="291"/>
      <c r="C63" s="292" t="s">
        <v>467</v>
      </c>
      <c r="D63" s="292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4" t="s">
        <v>468</v>
      </c>
      <c r="T63" s="294"/>
      <c r="U63" s="294"/>
      <c r="V63" s="290"/>
      <c r="W63" s="95"/>
      <c r="X63" s="290"/>
      <c r="Y63" s="290"/>
      <c r="Z63" s="290"/>
      <c r="AA63" s="290"/>
      <c r="AB63" s="290"/>
    </row>
    <row r="64" spans="1:28" ht="11.85" customHeight="1" x14ac:dyDescent="0.2">
      <c r="A64" s="302"/>
      <c r="B64" s="291"/>
      <c r="C64" s="292" t="s">
        <v>469</v>
      </c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4" t="s">
        <v>470</v>
      </c>
      <c r="T64" s="294"/>
      <c r="U64" s="294"/>
      <c r="V64" s="290"/>
      <c r="W64" s="95"/>
      <c r="X64" s="290"/>
      <c r="Y64" s="290"/>
      <c r="Z64" s="290"/>
      <c r="AA64" s="290"/>
      <c r="AB64" s="290"/>
    </row>
    <row r="65" spans="1:28" ht="11.85" customHeight="1" x14ac:dyDescent="0.2">
      <c r="A65" s="302"/>
      <c r="B65" s="291"/>
      <c r="C65" s="292" t="s">
        <v>471</v>
      </c>
      <c r="D65" s="292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4" t="s">
        <v>472</v>
      </c>
      <c r="T65" s="294"/>
      <c r="U65" s="294"/>
      <c r="V65" s="290"/>
      <c r="W65" s="95"/>
      <c r="X65" s="290"/>
      <c r="Y65" s="290"/>
      <c r="Z65" s="290"/>
      <c r="AA65" s="290"/>
      <c r="AB65" s="290"/>
    </row>
    <row r="66" spans="1:28" ht="5.85" customHeight="1" x14ac:dyDescent="0.2">
      <c r="A66" s="302"/>
      <c r="B66" s="239"/>
      <c r="C66" s="239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90"/>
      <c r="W66" s="95"/>
      <c r="X66" s="290"/>
      <c r="Y66" s="290"/>
      <c r="Z66" s="290"/>
      <c r="AA66" s="290"/>
      <c r="AB66" s="290"/>
    </row>
    <row r="67" spans="1:28" ht="16.899999999999999" customHeight="1" x14ac:dyDescent="0.2">
      <c r="A67" s="302"/>
      <c r="B67" s="298" t="s">
        <v>473</v>
      </c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9" t="s">
        <v>474</v>
      </c>
      <c r="T67" s="299"/>
      <c r="U67" s="299"/>
      <c r="V67" s="134">
        <v>0</v>
      </c>
      <c r="W67" s="95"/>
      <c r="X67" s="297">
        <v>0</v>
      </c>
      <c r="Y67" s="297"/>
      <c r="Z67" s="297"/>
      <c r="AA67" s="297"/>
      <c r="AB67" s="297"/>
    </row>
    <row r="68" spans="1:28" ht="17.649999999999999" customHeight="1" x14ac:dyDescent="0.2">
      <c r="A68" s="303" t="s">
        <v>475</v>
      </c>
      <c r="B68" s="303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299" t="s">
        <v>476</v>
      </c>
      <c r="T68" s="299"/>
      <c r="U68" s="299"/>
      <c r="V68" s="134">
        <v>0</v>
      </c>
      <c r="W68" s="95"/>
      <c r="X68" s="297">
        <v>0</v>
      </c>
      <c r="Y68" s="297"/>
      <c r="Z68" s="297"/>
      <c r="AA68" s="297"/>
      <c r="AB68" s="297"/>
    </row>
    <row r="69" spans="1:28" ht="17.649999999999999" customHeight="1" x14ac:dyDescent="0.2">
      <c r="A69" s="303" t="s">
        <v>477</v>
      </c>
      <c r="B69" s="303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299" t="s">
        <v>478</v>
      </c>
      <c r="T69" s="299"/>
      <c r="U69" s="299"/>
      <c r="V69" s="134">
        <v>19184.18</v>
      </c>
      <c r="W69" s="95"/>
      <c r="X69" s="297">
        <v>0</v>
      </c>
      <c r="Y69" s="297"/>
      <c r="Z69" s="297"/>
      <c r="AA69" s="297"/>
      <c r="AB69" s="297"/>
    </row>
    <row r="70" spans="1:28" ht="34.5" customHeight="1" x14ac:dyDescent="0.2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X70" s="96"/>
      <c r="Y70" s="96"/>
      <c r="Z70" s="96"/>
      <c r="AA70" s="96"/>
      <c r="AB70" s="96"/>
    </row>
    <row r="71" spans="1:28" ht="11.85" customHeight="1" x14ac:dyDescent="0.2">
      <c r="AA71" s="304" t="s">
        <v>479</v>
      </c>
      <c r="AB71" s="304"/>
    </row>
    <row r="72" spans="1:28" ht="11.85" customHeight="1" x14ac:dyDescent="0.2">
      <c r="A72" s="283" t="s">
        <v>0</v>
      </c>
      <c r="B72" s="283"/>
      <c r="C72" s="283"/>
      <c r="D72" s="283"/>
      <c r="E72" s="283"/>
      <c r="F72" s="283"/>
      <c r="G72" s="283"/>
      <c r="H72" s="283"/>
      <c r="I72" s="283"/>
      <c r="J72" s="283"/>
      <c r="K72" s="283"/>
      <c r="L72" s="283"/>
      <c r="M72" s="283"/>
      <c r="Y72" s="213" t="s">
        <v>382</v>
      </c>
      <c r="Z72" s="213"/>
      <c r="AA72" s="213"/>
      <c r="AB72" s="213"/>
    </row>
    <row r="73" spans="1:28" ht="5.85" customHeight="1" x14ac:dyDescent="0.2"/>
    <row r="74" spans="1:28" ht="16.899999999999999" customHeight="1" x14ac:dyDescent="0.2"/>
    <row r="75" spans="1:28" ht="23.45" customHeight="1" x14ac:dyDescent="0.2">
      <c r="H75" s="214" t="s">
        <v>480</v>
      </c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214"/>
    </row>
    <row r="76" spans="1:28" ht="16.899999999999999" customHeight="1" x14ac:dyDescent="0.2">
      <c r="A76" s="215" t="s">
        <v>3</v>
      </c>
      <c r="B76" s="215"/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</row>
    <row r="77" spans="1:28" ht="5.85" customHeight="1" x14ac:dyDescent="0.2">
      <c r="R77" s="85"/>
      <c r="S77" s="284" t="s">
        <v>4</v>
      </c>
      <c r="T77" s="284"/>
      <c r="U77" s="284"/>
      <c r="V77" s="284"/>
      <c r="W77" s="95"/>
      <c r="X77" s="284" t="s">
        <v>5</v>
      </c>
      <c r="Y77" s="284"/>
      <c r="Z77" s="284"/>
      <c r="AA77" s="284"/>
      <c r="AB77" s="284"/>
    </row>
    <row r="78" spans="1:28" ht="11.85" customHeight="1" x14ac:dyDescent="0.2">
      <c r="A78" s="285" t="s">
        <v>481</v>
      </c>
      <c r="B78" s="285"/>
      <c r="C78" s="285"/>
      <c r="D78" s="285"/>
      <c r="E78" s="285"/>
      <c r="F78" s="285"/>
      <c r="G78" s="212" t="s">
        <v>385</v>
      </c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85"/>
      <c r="S78" s="284"/>
      <c r="T78" s="284"/>
      <c r="U78" s="284"/>
      <c r="V78" s="284"/>
      <c r="W78" s="95"/>
      <c r="X78" s="284"/>
      <c r="Y78" s="284"/>
      <c r="Z78" s="284"/>
      <c r="AA78" s="284"/>
      <c r="AB78" s="284"/>
    </row>
    <row r="79" spans="1:28" ht="5.85" customHeight="1" x14ac:dyDescent="0.2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127"/>
      <c r="T79" s="127"/>
      <c r="U79" s="127"/>
      <c r="V79" s="127"/>
      <c r="X79" s="127"/>
      <c r="Y79" s="127"/>
      <c r="Z79" s="127"/>
      <c r="AA79" s="127"/>
      <c r="AB79" s="127"/>
    </row>
    <row r="80" spans="1:28" ht="5.85" customHeight="1" x14ac:dyDescent="0.2">
      <c r="A80" s="303" t="s">
        <v>477</v>
      </c>
      <c r="B80" s="303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5">
        <v>19184.18</v>
      </c>
      <c r="T80" s="305"/>
      <c r="U80" s="305"/>
      <c r="V80" s="305"/>
      <c r="W80" s="95"/>
      <c r="X80" s="301">
        <v>0</v>
      </c>
      <c r="Y80" s="301"/>
      <c r="Z80" s="301"/>
      <c r="AA80" s="301"/>
      <c r="AB80" s="301"/>
    </row>
    <row r="81" spans="1:28" ht="11.1" customHeight="1" x14ac:dyDescent="0.2">
      <c r="A81" s="303"/>
      <c r="B81" s="303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6">
        <v>19184.18</v>
      </c>
      <c r="T81" s="306"/>
      <c r="U81" s="306"/>
      <c r="V81" s="140">
        <v>19184.18</v>
      </c>
      <c r="W81" s="95"/>
      <c r="X81" s="301"/>
      <c r="Y81" s="301"/>
      <c r="Z81" s="301"/>
      <c r="AA81" s="301"/>
      <c r="AB81" s="301"/>
    </row>
    <row r="82" spans="1:28" ht="5.85" customHeight="1" x14ac:dyDescent="0.2">
      <c r="A82" s="302" t="s">
        <v>482</v>
      </c>
      <c r="B82" s="231"/>
      <c r="C82" s="231"/>
      <c r="D82" s="231"/>
      <c r="E82" s="231"/>
      <c r="F82" s="231"/>
      <c r="G82" s="231"/>
      <c r="H82" s="231"/>
      <c r="I82" s="231"/>
      <c r="J82" s="231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31"/>
      <c r="V82" s="290"/>
      <c r="W82" s="95"/>
      <c r="X82" s="290"/>
      <c r="Y82" s="290"/>
      <c r="Z82" s="290"/>
      <c r="AA82" s="290"/>
      <c r="AB82" s="290"/>
    </row>
    <row r="83" spans="1:28" ht="11.85" customHeight="1" x14ac:dyDescent="0.2">
      <c r="A83" s="302"/>
      <c r="B83" s="291"/>
      <c r="C83" s="292" t="s">
        <v>483</v>
      </c>
      <c r="D83" s="292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92"/>
      <c r="S83" s="294" t="s">
        <v>484</v>
      </c>
      <c r="T83" s="294"/>
      <c r="U83" s="294"/>
      <c r="V83" s="290"/>
      <c r="W83" s="95"/>
      <c r="X83" s="290"/>
      <c r="Y83" s="290"/>
      <c r="Z83" s="290"/>
      <c r="AA83" s="290"/>
      <c r="AB83" s="290"/>
    </row>
    <row r="84" spans="1:28" ht="11.85" customHeight="1" x14ac:dyDescent="0.2">
      <c r="A84" s="302"/>
      <c r="B84" s="291"/>
      <c r="C84" s="292" t="s">
        <v>485</v>
      </c>
      <c r="D84" s="292"/>
      <c r="E84" s="292"/>
      <c r="F84" s="292"/>
      <c r="G84" s="292"/>
      <c r="H84" s="292"/>
      <c r="I84" s="292"/>
      <c r="J84" s="292"/>
      <c r="K84" s="292"/>
      <c r="L84" s="292"/>
      <c r="M84" s="292"/>
      <c r="N84" s="292"/>
      <c r="O84" s="292"/>
      <c r="P84" s="292"/>
      <c r="Q84" s="292"/>
      <c r="R84" s="292"/>
      <c r="S84" s="294" t="s">
        <v>486</v>
      </c>
      <c r="T84" s="294"/>
      <c r="U84" s="294"/>
      <c r="V84" s="290"/>
      <c r="W84" s="95"/>
      <c r="X84" s="290"/>
      <c r="Y84" s="290"/>
      <c r="Z84" s="290"/>
      <c r="AA84" s="290"/>
      <c r="AB84" s="290"/>
    </row>
    <row r="85" spans="1:28" ht="11.85" customHeight="1" x14ac:dyDescent="0.2">
      <c r="A85" s="302"/>
      <c r="B85" s="291"/>
      <c r="C85" s="292" t="s">
        <v>456</v>
      </c>
      <c r="D85" s="292"/>
      <c r="E85" s="292"/>
      <c r="F85" s="292"/>
      <c r="G85" s="292"/>
      <c r="H85" s="292"/>
      <c r="I85" s="292"/>
      <c r="J85" s="292"/>
      <c r="K85" s="292"/>
      <c r="L85" s="292"/>
      <c r="M85" s="292"/>
      <c r="N85" s="292"/>
      <c r="O85" s="292"/>
      <c r="P85" s="292"/>
      <c r="Q85" s="292"/>
      <c r="R85" s="292"/>
      <c r="S85" s="294" t="s">
        <v>487</v>
      </c>
      <c r="T85" s="294"/>
      <c r="U85" s="294"/>
      <c r="V85" s="290"/>
      <c r="W85" s="95"/>
      <c r="X85" s="290"/>
      <c r="Y85" s="290"/>
      <c r="Z85" s="290"/>
      <c r="AA85" s="290"/>
      <c r="AB85" s="290"/>
    </row>
    <row r="86" spans="1:28" ht="5.0999999999999996" customHeight="1" x14ac:dyDescent="0.2">
      <c r="A86" s="302"/>
      <c r="B86" s="239"/>
      <c r="C86" s="239"/>
      <c r="D86" s="239"/>
      <c r="E86" s="239"/>
      <c r="F86" s="239"/>
      <c r="G86" s="239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90"/>
      <c r="W86" s="95"/>
      <c r="X86" s="290"/>
      <c r="Y86" s="290"/>
      <c r="Z86" s="290"/>
      <c r="AA86" s="290"/>
      <c r="AB86" s="290"/>
    </row>
    <row r="87" spans="1:28" ht="17.649999999999999" customHeight="1" x14ac:dyDescent="0.2">
      <c r="A87" s="302"/>
      <c r="B87" s="298" t="s">
        <v>488</v>
      </c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9" t="s">
        <v>489</v>
      </c>
      <c r="T87" s="299"/>
      <c r="U87" s="299"/>
      <c r="V87" s="134">
        <v>0</v>
      </c>
      <c r="W87" s="95"/>
      <c r="X87" s="297">
        <v>0</v>
      </c>
      <c r="Y87" s="297"/>
      <c r="Z87" s="297"/>
      <c r="AA87" s="297"/>
      <c r="AB87" s="297"/>
    </row>
    <row r="88" spans="1:28" ht="5.85" customHeight="1" x14ac:dyDescent="0.2">
      <c r="A88" s="302" t="s">
        <v>490</v>
      </c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90"/>
      <c r="W88" s="95"/>
      <c r="X88" s="290"/>
      <c r="Y88" s="290"/>
      <c r="Z88" s="290"/>
      <c r="AA88" s="290"/>
      <c r="AB88" s="290"/>
    </row>
    <row r="89" spans="1:28" ht="11.85" customHeight="1" x14ac:dyDescent="0.2">
      <c r="A89" s="302"/>
      <c r="B89" s="291"/>
      <c r="C89" s="292" t="s">
        <v>491</v>
      </c>
      <c r="D89" s="292"/>
      <c r="E89" s="292"/>
      <c r="F89" s="292"/>
      <c r="G89" s="292"/>
      <c r="H89" s="292"/>
      <c r="I89" s="292"/>
      <c r="J89" s="292"/>
      <c r="K89" s="292"/>
      <c r="L89" s="292"/>
      <c r="M89" s="292"/>
      <c r="N89" s="292"/>
      <c r="O89" s="292"/>
      <c r="P89" s="292"/>
      <c r="Q89" s="292"/>
      <c r="R89" s="292"/>
      <c r="S89" s="294" t="s">
        <v>492</v>
      </c>
      <c r="T89" s="294"/>
      <c r="U89" s="294"/>
      <c r="V89" s="290"/>
      <c r="W89" s="95"/>
      <c r="X89" s="290"/>
      <c r="Y89" s="290"/>
      <c r="Z89" s="290"/>
      <c r="AA89" s="290"/>
      <c r="AB89" s="290"/>
    </row>
    <row r="90" spans="1:28" ht="11.1" customHeight="1" x14ac:dyDescent="0.2">
      <c r="A90" s="302"/>
      <c r="B90" s="291"/>
      <c r="C90" s="292" t="s">
        <v>485</v>
      </c>
      <c r="D90" s="292"/>
      <c r="E90" s="292"/>
      <c r="F90" s="292"/>
      <c r="G90" s="292"/>
      <c r="H90" s="292"/>
      <c r="I90" s="292"/>
      <c r="J90" s="292"/>
      <c r="K90" s="292"/>
      <c r="L90" s="292"/>
      <c r="M90" s="292"/>
      <c r="N90" s="292"/>
      <c r="O90" s="292"/>
      <c r="P90" s="292"/>
      <c r="Q90" s="292"/>
      <c r="R90" s="292"/>
      <c r="S90" s="294" t="s">
        <v>493</v>
      </c>
      <c r="T90" s="294"/>
      <c r="U90" s="294"/>
      <c r="V90" s="290"/>
      <c r="W90" s="95"/>
      <c r="X90" s="290"/>
      <c r="Y90" s="290"/>
      <c r="Z90" s="290"/>
      <c r="AA90" s="290"/>
      <c r="AB90" s="290"/>
    </row>
    <row r="91" spans="1:28" ht="11.85" customHeight="1" x14ac:dyDescent="0.2">
      <c r="A91" s="302"/>
      <c r="B91" s="291"/>
      <c r="C91" s="292" t="s">
        <v>465</v>
      </c>
      <c r="D91" s="292"/>
      <c r="E91" s="292"/>
      <c r="F91" s="292"/>
      <c r="G91" s="292"/>
      <c r="H91" s="292"/>
      <c r="I91" s="292"/>
      <c r="J91" s="292"/>
      <c r="K91" s="292"/>
      <c r="L91" s="292"/>
      <c r="M91" s="292"/>
      <c r="N91" s="292"/>
      <c r="O91" s="292"/>
      <c r="P91" s="292"/>
      <c r="Q91" s="292"/>
      <c r="R91" s="292"/>
      <c r="S91" s="294" t="s">
        <v>494</v>
      </c>
      <c r="T91" s="294"/>
      <c r="U91" s="294"/>
      <c r="V91" s="290"/>
      <c r="W91" s="95"/>
      <c r="X91" s="290"/>
      <c r="Y91" s="290"/>
      <c r="Z91" s="290"/>
      <c r="AA91" s="290"/>
      <c r="AB91" s="290"/>
    </row>
    <row r="92" spans="1:28" ht="5.85" customHeight="1" x14ac:dyDescent="0.2">
      <c r="A92" s="302"/>
      <c r="B92" s="239"/>
      <c r="C92" s="239"/>
      <c r="D92" s="239"/>
      <c r="E92" s="239"/>
      <c r="F92" s="239"/>
      <c r="G92" s="239"/>
      <c r="H92" s="239"/>
      <c r="I92" s="239"/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90"/>
      <c r="W92" s="95"/>
      <c r="X92" s="290"/>
      <c r="Y92" s="290"/>
      <c r="Z92" s="290"/>
      <c r="AA92" s="290"/>
      <c r="AB92" s="290"/>
    </row>
    <row r="93" spans="1:28" ht="17.649999999999999" customHeight="1" x14ac:dyDescent="0.2">
      <c r="A93" s="302"/>
      <c r="B93" s="298" t="s">
        <v>495</v>
      </c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9" t="s">
        <v>496</v>
      </c>
      <c r="T93" s="299"/>
      <c r="U93" s="299"/>
      <c r="V93" s="134">
        <v>0</v>
      </c>
      <c r="W93" s="95"/>
      <c r="X93" s="297">
        <v>0</v>
      </c>
      <c r="Y93" s="297"/>
      <c r="Z93" s="297"/>
      <c r="AA93" s="297"/>
      <c r="AB93" s="297"/>
    </row>
    <row r="94" spans="1:28" ht="16.899999999999999" customHeight="1" x14ac:dyDescent="0.2">
      <c r="A94" s="303" t="s">
        <v>497</v>
      </c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299" t="s">
        <v>498</v>
      </c>
      <c r="T94" s="299"/>
      <c r="U94" s="299"/>
      <c r="V94" s="134">
        <v>0</v>
      </c>
      <c r="W94" s="95"/>
      <c r="X94" s="297">
        <v>0</v>
      </c>
      <c r="Y94" s="297"/>
      <c r="Z94" s="297"/>
      <c r="AA94" s="297"/>
      <c r="AB94" s="297"/>
    </row>
    <row r="95" spans="1:28" ht="5.85" customHeight="1" x14ac:dyDescent="0.2">
      <c r="A95" s="231"/>
      <c r="B95" s="231"/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  <c r="W95" s="95"/>
      <c r="X95" s="290"/>
      <c r="Y95" s="290"/>
      <c r="Z95" s="290"/>
      <c r="AA95" s="290"/>
      <c r="AB95" s="290"/>
    </row>
    <row r="96" spans="1:28" ht="11.85" customHeight="1" x14ac:dyDescent="0.2">
      <c r="A96" s="291"/>
      <c r="B96" s="291"/>
      <c r="C96" s="310" t="s">
        <v>499</v>
      </c>
      <c r="D96" s="310"/>
      <c r="E96" s="310"/>
      <c r="F96" s="310"/>
      <c r="G96" s="310"/>
      <c r="H96" s="310"/>
      <c r="I96" s="310"/>
      <c r="J96" s="310"/>
      <c r="K96" s="310"/>
      <c r="L96" s="310"/>
      <c r="M96" s="310"/>
      <c r="N96" s="310"/>
      <c r="O96" s="310"/>
      <c r="P96" s="310"/>
      <c r="Q96" s="310"/>
      <c r="R96" s="310"/>
      <c r="S96" s="294" t="s">
        <v>500</v>
      </c>
      <c r="T96" s="294"/>
      <c r="U96" s="294"/>
      <c r="V96" s="231"/>
      <c r="W96" s="95"/>
      <c r="X96" s="290"/>
      <c r="Y96" s="290"/>
      <c r="Z96" s="290"/>
      <c r="AA96" s="290"/>
      <c r="AB96" s="290"/>
    </row>
    <row r="97" spans="1:28" ht="11.85" customHeight="1" x14ac:dyDescent="0.2">
      <c r="A97" s="291"/>
      <c r="B97" s="291"/>
      <c r="C97" s="310" t="s">
        <v>501</v>
      </c>
      <c r="D97" s="310"/>
      <c r="E97" s="310"/>
      <c r="F97" s="310"/>
      <c r="G97" s="310"/>
      <c r="H97" s="310"/>
      <c r="I97" s="310"/>
      <c r="J97" s="310"/>
      <c r="K97" s="310"/>
      <c r="L97" s="310"/>
      <c r="M97" s="310"/>
      <c r="N97" s="310"/>
      <c r="O97" s="310"/>
      <c r="P97" s="310"/>
      <c r="Q97" s="310"/>
      <c r="R97" s="310"/>
      <c r="S97" s="294" t="s">
        <v>502</v>
      </c>
      <c r="T97" s="294"/>
      <c r="U97" s="294"/>
      <c r="V97" s="130">
        <v>6395</v>
      </c>
      <c r="W97" s="95"/>
      <c r="X97" s="290"/>
      <c r="Y97" s="290"/>
      <c r="Z97" s="290"/>
      <c r="AA97" s="290"/>
      <c r="AB97" s="290"/>
    </row>
    <row r="98" spans="1:28" ht="5.85" customHeight="1" x14ac:dyDescent="0.2">
      <c r="A98" s="239"/>
      <c r="B98" s="239"/>
      <c r="C98" s="239"/>
      <c r="D98" s="239"/>
      <c r="E98" s="239"/>
      <c r="F98" s="239"/>
      <c r="G98" s="239"/>
      <c r="H98" s="239"/>
      <c r="I98" s="239"/>
      <c r="J98" s="239"/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133"/>
      <c r="W98" s="95"/>
      <c r="X98" s="290"/>
      <c r="Y98" s="290"/>
      <c r="Z98" s="290"/>
      <c r="AA98" s="290"/>
      <c r="AB98" s="290"/>
    </row>
    <row r="99" spans="1:28" ht="5.0999999999999996" customHeight="1" x14ac:dyDescent="0.2">
      <c r="A99" s="231"/>
      <c r="B99" s="231"/>
      <c r="C99" s="231"/>
      <c r="D99" s="231"/>
      <c r="E99" s="231"/>
      <c r="F99" s="231"/>
      <c r="G99" s="231"/>
      <c r="H99" s="231"/>
      <c r="I99" s="231"/>
      <c r="J99" s="231"/>
      <c r="K99" s="231"/>
      <c r="L99" s="231"/>
      <c r="M99" s="231"/>
      <c r="N99" s="231"/>
      <c r="O99" s="231"/>
      <c r="P99" s="231"/>
      <c r="Q99" s="231"/>
      <c r="R99" s="231"/>
      <c r="S99" s="231"/>
      <c r="T99" s="231"/>
      <c r="U99" s="231"/>
      <c r="V99" s="128"/>
      <c r="W99" s="95"/>
      <c r="X99" s="231"/>
      <c r="Y99" s="231"/>
      <c r="Z99" s="231"/>
      <c r="AA99" s="231"/>
      <c r="AB99" s="231"/>
    </row>
    <row r="100" spans="1:28" ht="11.85" customHeight="1" x14ac:dyDescent="0.2">
      <c r="A100" s="307" t="s">
        <v>503</v>
      </c>
      <c r="B100" s="307"/>
      <c r="C100" s="307"/>
      <c r="D100" s="307"/>
      <c r="E100" s="307"/>
      <c r="F100" s="307"/>
      <c r="G100" s="307"/>
      <c r="H100" s="307"/>
      <c r="I100" s="307"/>
      <c r="J100" s="307"/>
      <c r="K100" s="307"/>
      <c r="L100" s="307"/>
      <c r="M100" s="307"/>
      <c r="N100" s="307"/>
      <c r="O100" s="307"/>
      <c r="P100" s="307"/>
      <c r="Q100" s="307"/>
      <c r="R100" s="307"/>
      <c r="S100" s="308" t="s">
        <v>504</v>
      </c>
      <c r="T100" s="308"/>
      <c r="U100" s="308"/>
      <c r="V100" s="141">
        <v>133696.85999999999</v>
      </c>
      <c r="W100" s="95"/>
      <c r="X100" s="309">
        <v>0</v>
      </c>
      <c r="Y100" s="309"/>
      <c r="Z100" s="309"/>
      <c r="AA100" s="309"/>
      <c r="AB100" s="309"/>
    </row>
    <row r="101" spans="1:28" ht="5.85" customHeight="1" x14ac:dyDescent="0.2">
      <c r="A101" s="295"/>
      <c r="B101" s="295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131"/>
      <c r="W101" s="95"/>
      <c r="X101" s="295"/>
      <c r="Y101" s="295"/>
      <c r="Z101" s="295"/>
      <c r="AA101" s="295"/>
      <c r="AB101" s="295"/>
    </row>
    <row r="102" spans="1:28" ht="11.85" customHeight="1" x14ac:dyDescent="0.2">
      <c r="A102" s="307" t="s">
        <v>505</v>
      </c>
      <c r="B102" s="307"/>
      <c r="C102" s="307"/>
      <c r="D102" s="307"/>
      <c r="E102" s="307"/>
      <c r="F102" s="307"/>
      <c r="G102" s="307"/>
      <c r="H102" s="307"/>
      <c r="I102" s="307"/>
      <c r="J102" s="307"/>
      <c r="K102" s="307"/>
      <c r="L102" s="307"/>
      <c r="M102" s="307"/>
      <c r="N102" s="307"/>
      <c r="O102" s="307"/>
      <c r="P102" s="307"/>
      <c r="Q102" s="307"/>
      <c r="R102" s="307"/>
      <c r="S102" s="308" t="s">
        <v>506</v>
      </c>
      <c r="T102" s="308"/>
      <c r="U102" s="308"/>
      <c r="V102" s="141">
        <v>120907.68</v>
      </c>
      <c r="W102" s="95"/>
      <c r="X102" s="293">
        <v>0</v>
      </c>
      <c r="Y102" s="293"/>
      <c r="Z102" s="293"/>
      <c r="AA102" s="293"/>
      <c r="AB102" s="293"/>
    </row>
    <row r="103" spans="1:28" ht="5.85" customHeight="1" x14ac:dyDescent="0.2">
      <c r="A103" s="239"/>
      <c r="B103" s="239"/>
      <c r="C103" s="239"/>
      <c r="D103" s="239"/>
      <c r="E103" s="239"/>
      <c r="F103" s="239"/>
      <c r="G103" s="239"/>
      <c r="H103" s="239"/>
      <c r="I103" s="239"/>
      <c r="J103" s="239"/>
      <c r="K103" s="239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133"/>
      <c r="W103" s="95"/>
      <c r="X103" s="239"/>
      <c r="Y103" s="239"/>
      <c r="Z103" s="239"/>
      <c r="AA103" s="239"/>
      <c r="AB103" s="239"/>
    </row>
    <row r="104" spans="1:28" ht="16.899999999999999" customHeight="1" x14ac:dyDescent="0.2">
      <c r="A104" s="303" t="s">
        <v>507</v>
      </c>
      <c r="B104" s="303"/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299" t="s">
        <v>508</v>
      </c>
      <c r="T104" s="299"/>
      <c r="U104" s="299"/>
      <c r="V104" s="134">
        <v>12789.18</v>
      </c>
      <c r="W104" s="95"/>
      <c r="X104" s="297">
        <v>0</v>
      </c>
      <c r="Y104" s="297"/>
      <c r="Z104" s="297"/>
      <c r="AA104" s="297"/>
      <c r="AB104" s="297"/>
    </row>
    <row r="105" spans="1:28" ht="17.649999999999999" customHeight="1" x14ac:dyDescent="0.2">
      <c r="A105" s="311" t="s">
        <v>509</v>
      </c>
      <c r="B105" s="299" t="s">
        <v>209</v>
      </c>
      <c r="C105" s="299"/>
      <c r="D105" s="299"/>
      <c r="E105" s="312" t="s">
        <v>510</v>
      </c>
      <c r="F105" s="312"/>
      <c r="G105" s="312"/>
      <c r="H105" s="312"/>
      <c r="I105" s="312"/>
      <c r="J105" s="312"/>
      <c r="K105" s="312"/>
      <c r="L105" s="312"/>
      <c r="M105" s="312"/>
      <c r="N105" s="312"/>
      <c r="O105" s="312"/>
      <c r="P105" s="312"/>
      <c r="Q105" s="312"/>
      <c r="R105" s="312"/>
      <c r="S105" s="313" t="s">
        <v>511</v>
      </c>
      <c r="T105" s="313"/>
      <c r="U105" s="313"/>
      <c r="V105" s="142" t="s">
        <v>128</v>
      </c>
      <c r="W105" s="95"/>
      <c r="X105" s="314" t="s">
        <v>128</v>
      </c>
      <c r="Y105" s="314"/>
      <c r="Z105" s="314"/>
      <c r="AA105" s="314"/>
      <c r="AB105" s="314"/>
    </row>
    <row r="106" spans="1:28" ht="17.649999999999999" customHeight="1" x14ac:dyDescent="0.2">
      <c r="A106" s="311"/>
      <c r="B106" s="299" t="s">
        <v>212</v>
      </c>
      <c r="C106" s="299"/>
      <c r="D106" s="299"/>
      <c r="E106" s="315" t="s">
        <v>213</v>
      </c>
      <c r="F106" s="316" t="s">
        <v>512</v>
      </c>
      <c r="G106" s="316"/>
      <c r="H106" s="316"/>
      <c r="I106" s="316"/>
      <c r="J106" s="316"/>
      <c r="K106" s="316"/>
      <c r="L106" s="316"/>
      <c r="M106" s="316"/>
      <c r="N106" s="316"/>
      <c r="O106" s="316"/>
      <c r="P106" s="316"/>
      <c r="Q106" s="316"/>
      <c r="R106" s="316"/>
      <c r="S106" s="308" t="s">
        <v>513</v>
      </c>
      <c r="T106" s="308"/>
      <c r="U106" s="308"/>
      <c r="V106" s="142" t="s">
        <v>128</v>
      </c>
      <c r="W106" s="95"/>
      <c r="X106" s="314" t="s">
        <v>128</v>
      </c>
      <c r="Y106" s="314"/>
      <c r="Z106" s="314"/>
      <c r="AA106" s="314"/>
      <c r="AB106" s="314"/>
    </row>
    <row r="107" spans="1:28" ht="16.899999999999999" customHeight="1" x14ac:dyDescent="0.2">
      <c r="A107" s="311"/>
      <c r="B107" s="299"/>
      <c r="C107" s="299"/>
      <c r="D107" s="299"/>
      <c r="E107" s="315"/>
      <c r="F107" s="316" t="s">
        <v>514</v>
      </c>
      <c r="G107" s="316"/>
      <c r="H107" s="316"/>
      <c r="I107" s="316"/>
      <c r="J107" s="316"/>
      <c r="K107" s="316"/>
      <c r="L107" s="316"/>
      <c r="M107" s="316"/>
      <c r="N107" s="316"/>
      <c r="O107" s="316"/>
      <c r="P107" s="316"/>
      <c r="Q107" s="316"/>
      <c r="R107" s="316"/>
      <c r="S107" s="308" t="s">
        <v>515</v>
      </c>
      <c r="T107" s="308"/>
      <c r="U107" s="308"/>
      <c r="V107" s="142" t="s">
        <v>128</v>
      </c>
      <c r="W107" s="95"/>
      <c r="X107" s="314" t="s">
        <v>128</v>
      </c>
      <c r="Y107" s="314"/>
      <c r="Z107" s="314"/>
      <c r="AA107" s="314"/>
      <c r="AB107" s="314"/>
    </row>
    <row r="108" spans="1:28" ht="17.649999999999999" customHeight="1" x14ac:dyDescent="0.2">
      <c r="A108" s="311"/>
      <c r="B108" s="315" t="s">
        <v>220</v>
      </c>
      <c r="C108" s="315"/>
      <c r="D108" s="315"/>
      <c r="E108" s="317" t="s">
        <v>213</v>
      </c>
      <c r="F108" s="316" t="s">
        <v>516</v>
      </c>
      <c r="G108" s="316"/>
      <c r="H108" s="316"/>
      <c r="I108" s="316"/>
      <c r="J108" s="316"/>
      <c r="K108" s="316"/>
      <c r="L108" s="316"/>
      <c r="M108" s="316"/>
      <c r="N108" s="316"/>
      <c r="O108" s="316"/>
      <c r="P108" s="316"/>
      <c r="Q108" s="316"/>
      <c r="R108" s="316"/>
      <c r="S108" s="308" t="s">
        <v>517</v>
      </c>
      <c r="T108" s="308"/>
      <c r="U108" s="308"/>
      <c r="V108" s="142" t="s">
        <v>128</v>
      </c>
      <c r="W108" s="95"/>
      <c r="X108" s="314" t="s">
        <v>128</v>
      </c>
      <c r="Y108" s="314"/>
      <c r="Z108" s="314"/>
      <c r="AA108" s="314"/>
      <c r="AB108" s="314"/>
    </row>
    <row r="109" spans="1:28" ht="16.899999999999999" customHeight="1" x14ac:dyDescent="0.2">
      <c r="A109" s="311"/>
      <c r="B109" s="315"/>
      <c r="C109" s="315"/>
      <c r="D109" s="315"/>
      <c r="E109" s="317"/>
      <c r="F109" s="316" t="s">
        <v>518</v>
      </c>
      <c r="G109" s="316"/>
      <c r="H109" s="316"/>
      <c r="I109" s="316"/>
      <c r="J109" s="316"/>
      <c r="K109" s="316"/>
      <c r="L109" s="316"/>
      <c r="M109" s="316"/>
      <c r="N109" s="316"/>
      <c r="O109" s="316"/>
      <c r="P109" s="316"/>
      <c r="Q109" s="316"/>
      <c r="R109" s="316"/>
      <c r="S109" s="308" t="s">
        <v>519</v>
      </c>
      <c r="T109" s="308"/>
      <c r="U109" s="308"/>
      <c r="V109" s="142" t="s">
        <v>128</v>
      </c>
      <c r="W109" s="95"/>
      <c r="X109" s="314" t="s">
        <v>128</v>
      </c>
      <c r="Y109" s="314"/>
      <c r="Z109" s="314"/>
      <c r="AA109" s="314"/>
      <c r="AB109" s="314"/>
    </row>
    <row r="110" spans="1:28" ht="17.649999999999999" customHeight="1" x14ac:dyDescent="0.2">
      <c r="A110" s="311"/>
      <c r="B110" s="299" t="s">
        <v>223</v>
      </c>
      <c r="C110" s="299"/>
      <c r="D110" s="299"/>
      <c r="E110" s="312" t="s">
        <v>520</v>
      </c>
      <c r="F110" s="312"/>
      <c r="G110" s="312"/>
      <c r="H110" s="312"/>
      <c r="I110" s="312"/>
      <c r="J110" s="312"/>
      <c r="K110" s="312"/>
      <c r="L110" s="312"/>
      <c r="M110" s="312"/>
      <c r="N110" s="312"/>
      <c r="O110" s="312"/>
      <c r="P110" s="312"/>
      <c r="Q110" s="312"/>
      <c r="R110" s="312"/>
      <c r="S110" s="308" t="s">
        <v>521</v>
      </c>
      <c r="T110" s="308"/>
      <c r="U110" s="308"/>
      <c r="V110" s="142" t="s">
        <v>128</v>
      </c>
      <c r="W110" s="95"/>
      <c r="X110" s="314" t="s">
        <v>128</v>
      </c>
      <c r="Y110" s="314"/>
      <c r="Z110" s="314"/>
      <c r="AA110" s="314"/>
      <c r="AB110" s="314"/>
    </row>
    <row r="111" spans="1:28" ht="17.649999999999999" customHeight="1" x14ac:dyDescent="0.2">
      <c r="A111" s="311"/>
      <c r="B111" s="299" t="s">
        <v>226</v>
      </c>
      <c r="C111" s="299"/>
      <c r="D111" s="299"/>
      <c r="E111" s="312" t="s">
        <v>522</v>
      </c>
      <c r="F111" s="312"/>
      <c r="G111" s="312"/>
      <c r="H111" s="312"/>
      <c r="I111" s="312"/>
      <c r="J111" s="312"/>
      <c r="K111" s="312"/>
      <c r="L111" s="312"/>
      <c r="M111" s="312"/>
      <c r="N111" s="312"/>
      <c r="O111" s="312"/>
      <c r="P111" s="312"/>
      <c r="Q111" s="312"/>
      <c r="R111" s="312"/>
      <c r="S111" s="308" t="s">
        <v>523</v>
      </c>
      <c r="T111" s="308"/>
      <c r="U111" s="308"/>
      <c r="V111" s="142" t="s">
        <v>128</v>
      </c>
      <c r="W111" s="95"/>
      <c r="X111" s="314" t="s">
        <v>128</v>
      </c>
      <c r="Y111" s="314"/>
      <c r="Z111" s="314"/>
      <c r="AA111" s="314"/>
      <c r="AB111" s="314"/>
    </row>
    <row r="112" spans="1:28" ht="16.899999999999999" customHeight="1" x14ac:dyDescent="0.2">
      <c r="A112" s="311"/>
      <c r="B112" s="299" t="s">
        <v>524</v>
      </c>
      <c r="C112" s="299"/>
      <c r="D112" s="299"/>
      <c r="E112" s="312" t="s">
        <v>525</v>
      </c>
      <c r="F112" s="312"/>
      <c r="G112" s="312"/>
      <c r="H112" s="312"/>
      <c r="I112" s="312"/>
      <c r="J112" s="312"/>
      <c r="K112" s="312"/>
      <c r="L112" s="312"/>
      <c r="M112" s="312"/>
      <c r="N112" s="312"/>
      <c r="O112" s="312"/>
      <c r="P112" s="312"/>
      <c r="Q112" s="312"/>
      <c r="R112" s="312"/>
      <c r="S112" s="308" t="s">
        <v>526</v>
      </c>
      <c r="T112" s="308"/>
      <c r="U112" s="308"/>
      <c r="V112" s="142" t="s">
        <v>128</v>
      </c>
      <c r="W112" s="95"/>
      <c r="X112" s="314" t="s">
        <v>128</v>
      </c>
      <c r="Y112" s="314"/>
      <c r="Z112" s="314"/>
      <c r="AA112" s="314"/>
      <c r="AB112" s="314"/>
    </row>
    <row r="113" spans="1:28" ht="17.649999999999999" customHeight="1" x14ac:dyDescent="0.2">
      <c r="A113" s="311"/>
      <c r="B113" s="318" t="s">
        <v>527</v>
      </c>
      <c r="C113" s="318"/>
      <c r="D113" s="318"/>
      <c r="E113" s="312" t="s">
        <v>528</v>
      </c>
      <c r="F113" s="312"/>
      <c r="G113" s="312"/>
      <c r="H113" s="312"/>
      <c r="I113" s="312"/>
      <c r="J113" s="312"/>
      <c r="K113" s="312"/>
      <c r="L113" s="312"/>
      <c r="M113" s="312"/>
      <c r="N113" s="312"/>
      <c r="O113" s="312"/>
      <c r="P113" s="312"/>
      <c r="Q113" s="312"/>
      <c r="R113" s="312"/>
      <c r="S113" s="308" t="s">
        <v>529</v>
      </c>
      <c r="T113" s="308"/>
      <c r="U113" s="308"/>
      <c r="V113" s="142" t="s">
        <v>128</v>
      </c>
      <c r="W113" s="95"/>
      <c r="X113" s="314" t="s">
        <v>128</v>
      </c>
      <c r="Y113" s="314"/>
      <c r="Z113" s="314"/>
      <c r="AA113" s="314"/>
      <c r="AB113" s="314"/>
    </row>
    <row r="114" spans="1:28" ht="17.649999999999999" customHeight="1" x14ac:dyDescent="0.2">
      <c r="A114" s="311"/>
      <c r="B114" s="299" t="s">
        <v>530</v>
      </c>
      <c r="C114" s="299"/>
      <c r="D114" s="299"/>
      <c r="E114" s="312" t="s">
        <v>531</v>
      </c>
      <c r="F114" s="312"/>
      <c r="G114" s="312"/>
      <c r="H114" s="312"/>
      <c r="I114" s="312"/>
      <c r="J114" s="312"/>
      <c r="K114" s="312"/>
      <c r="L114" s="312"/>
      <c r="M114" s="312"/>
      <c r="N114" s="312"/>
      <c r="O114" s="312"/>
      <c r="P114" s="312"/>
      <c r="Q114" s="312"/>
      <c r="R114" s="312"/>
      <c r="S114" s="308" t="s">
        <v>532</v>
      </c>
      <c r="T114" s="308"/>
      <c r="U114" s="308"/>
      <c r="V114" s="142" t="s">
        <v>128</v>
      </c>
      <c r="W114" s="95"/>
      <c r="X114" s="314" t="s">
        <v>128</v>
      </c>
      <c r="Y114" s="314"/>
      <c r="Z114" s="314"/>
      <c r="AA114" s="314"/>
      <c r="AB114" s="314"/>
    </row>
    <row r="115" spans="1:28" ht="16.899999999999999" customHeight="1" x14ac:dyDescent="0.2">
      <c r="A115" s="311"/>
      <c r="B115" s="299" t="s">
        <v>533</v>
      </c>
      <c r="C115" s="299"/>
      <c r="D115" s="299"/>
      <c r="E115" s="312" t="s">
        <v>534</v>
      </c>
      <c r="F115" s="312"/>
      <c r="G115" s="312"/>
      <c r="H115" s="312"/>
      <c r="I115" s="312"/>
      <c r="J115" s="312"/>
      <c r="K115" s="312"/>
      <c r="L115" s="312"/>
      <c r="M115" s="312"/>
      <c r="N115" s="312"/>
      <c r="O115" s="312"/>
      <c r="P115" s="312"/>
      <c r="Q115" s="312"/>
      <c r="R115" s="312"/>
      <c r="S115" s="308" t="s">
        <v>535</v>
      </c>
      <c r="T115" s="308"/>
      <c r="U115" s="308"/>
      <c r="V115" s="142" t="s">
        <v>128</v>
      </c>
      <c r="W115" s="95"/>
      <c r="X115" s="314" t="s">
        <v>128</v>
      </c>
      <c r="Y115" s="314"/>
      <c r="Z115" s="314"/>
      <c r="AA115" s="314"/>
      <c r="AB115" s="314"/>
    </row>
    <row r="116" spans="1:28" ht="17.649999999999999" customHeight="1" x14ac:dyDescent="0.2">
      <c r="A116" s="311"/>
      <c r="B116" s="299" t="s">
        <v>536</v>
      </c>
      <c r="C116" s="299"/>
      <c r="D116" s="299"/>
      <c r="E116" s="312" t="s">
        <v>537</v>
      </c>
      <c r="F116" s="312"/>
      <c r="G116" s="312"/>
      <c r="H116" s="312"/>
      <c r="I116" s="312"/>
      <c r="J116" s="312"/>
      <c r="K116" s="312"/>
      <c r="L116" s="312"/>
      <c r="M116" s="312"/>
      <c r="N116" s="312"/>
      <c r="O116" s="312"/>
      <c r="P116" s="312"/>
      <c r="Q116" s="312"/>
      <c r="R116" s="312"/>
      <c r="S116" s="308" t="s">
        <v>538</v>
      </c>
      <c r="T116" s="308"/>
      <c r="U116" s="308"/>
      <c r="V116" s="142" t="s">
        <v>128</v>
      </c>
      <c r="W116" s="95"/>
      <c r="X116" s="314" t="s">
        <v>128</v>
      </c>
      <c r="Y116" s="314"/>
      <c r="Z116" s="314"/>
      <c r="AA116" s="314"/>
      <c r="AB116" s="314"/>
    </row>
    <row r="117" spans="1:28" ht="16.899999999999999" customHeight="1" x14ac:dyDescent="0.2">
      <c r="A117" s="311"/>
      <c r="B117" s="299" t="s">
        <v>539</v>
      </c>
      <c r="C117" s="299"/>
      <c r="D117" s="299"/>
      <c r="E117" s="312" t="s">
        <v>540</v>
      </c>
      <c r="F117" s="312"/>
      <c r="G117" s="312"/>
      <c r="H117" s="312"/>
      <c r="I117" s="312"/>
      <c r="J117" s="312"/>
      <c r="K117" s="312"/>
      <c r="L117" s="312"/>
      <c r="M117" s="312"/>
      <c r="N117" s="312"/>
      <c r="O117" s="312"/>
      <c r="P117" s="312"/>
      <c r="Q117" s="312"/>
      <c r="R117" s="312"/>
      <c r="S117" s="308" t="s">
        <v>541</v>
      </c>
      <c r="T117" s="308"/>
      <c r="U117" s="308"/>
      <c r="V117" s="142" t="s">
        <v>128</v>
      </c>
      <c r="W117" s="95"/>
      <c r="X117" s="314" t="s">
        <v>128</v>
      </c>
      <c r="Y117" s="314"/>
      <c r="Z117" s="314"/>
      <c r="AA117" s="314"/>
      <c r="AB117" s="314"/>
    </row>
    <row r="118" spans="1:28" ht="17.649999999999999" customHeight="1" x14ac:dyDescent="0.2">
      <c r="A118" s="311"/>
      <c r="B118" s="299" t="s">
        <v>542</v>
      </c>
      <c r="C118" s="299"/>
      <c r="D118" s="299"/>
      <c r="E118" s="319" t="s">
        <v>543</v>
      </c>
      <c r="F118" s="319"/>
      <c r="G118" s="319"/>
      <c r="H118" s="319"/>
      <c r="I118" s="319"/>
      <c r="J118" s="319"/>
      <c r="K118" s="319"/>
      <c r="L118" s="143" t="s">
        <v>544</v>
      </c>
      <c r="M118" s="314" t="s">
        <v>128</v>
      </c>
      <c r="N118" s="314"/>
      <c r="O118" s="314"/>
      <c r="P118" s="314"/>
      <c r="Q118" s="319" t="s">
        <v>545</v>
      </c>
      <c r="R118" s="319"/>
      <c r="S118" s="320" t="s">
        <v>546</v>
      </c>
      <c r="T118" s="320"/>
      <c r="U118" s="320"/>
      <c r="V118" s="142" t="s">
        <v>128</v>
      </c>
      <c r="W118" s="144"/>
      <c r="X118" s="321"/>
      <c r="Y118" s="321"/>
      <c r="Z118" s="321"/>
      <c r="AA118" s="321"/>
      <c r="AB118" s="321"/>
    </row>
    <row r="119" spans="1:28" ht="8.85" customHeight="1" x14ac:dyDescent="0.2">
      <c r="A119" s="311"/>
      <c r="B119" s="299" t="s">
        <v>547</v>
      </c>
      <c r="C119" s="299"/>
      <c r="D119" s="299"/>
      <c r="E119" s="312" t="s">
        <v>548</v>
      </c>
      <c r="F119" s="312"/>
      <c r="G119" s="312"/>
      <c r="H119" s="312"/>
      <c r="I119" s="312"/>
      <c r="J119" s="312"/>
      <c r="K119" s="312"/>
      <c r="L119" s="312"/>
      <c r="M119" s="312"/>
      <c r="N119" s="312"/>
      <c r="O119" s="312"/>
      <c r="P119" s="312"/>
      <c r="Q119" s="312"/>
      <c r="R119" s="312"/>
      <c r="S119" s="312"/>
      <c r="T119" s="318" t="s">
        <v>549</v>
      </c>
      <c r="U119" s="318"/>
      <c r="V119" s="318"/>
      <c r="W119" s="318"/>
      <c r="X119" s="318"/>
      <c r="Y119" s="318"/>
      <c r="Z119" s="318"/>
      <c r="AA119" s="318"/>
      <c r="AB119" s="318"/>
    </row>
    <row r="120" spans="1:28" ht="8.85" customHeight="1" x14ac:dyDescent="0.2">
      <c r="A120" s="311"/>
      <c r="B120" s="299"/>
      <c r="C120" s="299"/>
      <c r="D120" s="299"/>
      <c r="E120" s="312"/>
      <c r="F120" s="312"/>
      <c r="G120" s="312"/>
      <c r="H120" s="312"/>
      <c r="I120" s="312"/>
      <c r="J120" s="312"/>
      <c r="K120" s="312"/>
      <c r="L120" s="312"/>
      <c r="M120" s="312"/>
      <c r="N120" s="312"/>
      <c r="O120" s="312"/>
      <c r="P120" s="312"/>
      <c r="Q120" s="312"/>
      <c r="R120" s="312"/>
      <c r="S120" s="312"/>
      <c r="T120" s="318" t="s">
        <v>318</v>
      </c>
      <c r="U120" s="318"/>
      <c r="V120" s="318"/>
      <c r="W120" s="318"/>
      <c r="X120" s="318" t="s">
        <v>317</v>
      </c>
      <c r="Y120" s="318"/>
      <c r="Z120" s="318"/>
      <c r="AA120" s="318"/>
      <c r="AB120" s="318"/>
    </row>
    <row r="121" spans="1:28" ht="16.899999999999999" customHeight="1" x14ac:dyDescent="0.2">
      <c r="A121" s="311"/>
      <c r="B121" s="299"/>
      <c r="C121" s="299"/>
      <c r="D121" s="299"/>
      <c r="E121" s="299"/>
      <c r="F121" s="299"/>
      <c r="G121" s="299"/>
      <c r="H121" s="299"/>
      <c r="I121" s="299"/>
      <c r="J121" s="299"/>
      <c r="K121" s="299"/>
      <c r="L121" s="299"/>
      <c r="M121" s="299"/>
      <c r="N121" s="299"/>
      <c r="O121" s="299"/>
      <c r="P121" s="299"/>
      <c r="Q121" s="299"/>
      <c r="R121" s="299"/>
      <c r="S121" s="299"/>
      <c r="T121" s="299"/>
      <c r="U121" s="299"/>
      <c r="V121" s="299"/>
      <c r="W121" s="299"/>
      <c r="X121" s="299"/>
      <c r="Y121" s="299"/>
      <c r="Z121" s="299"/>
      <c r="AA121" s="299"/>
      <c r="AB121" s="299"/>
    </row>
    <row r="122" spans="1:28" ht="17.649999999999999" customHeight="1" x14ac:dyDescent="0.2">
      <c r="A122" s="311"/>
      <c r="B122" s="299"/>
      <c r="C122" s="299"/>
      <c r="D122" s="299"/>
      <c r="E122" s="299"/>
      <c r="F122" s="299"/>
      <c r="G122" s="299"/>
      <c r="H122" s="299"/>
      <c r="I122" s="299"/>
      <c r="J122" s="299"/>
      <c r="K122" s="299"/>
      <c r="L122" s="299"/>
      <c r="M122" s="299"/>
      <c r="N122" s="299"/>
      <c r="O122" s="299"/>
      <c r="P122" s="299"/>
      <c r="Q122" s="299"/>
      <c r="R122" s="299"/>
      <c r="S122" s="299"/>
      <c r="T122" s="299"/>
      <c r="U122" s="299"/>
      <c r="V122" s="299"/>
      <c r="W122" s="299"/>
      <c r="X122" s="299"/>
      <c r="Y122" s="299"/>
      <c r="Z122" s="299"/>
      <c r="AA122" s="299"/>
      <c r="AB122" s="299"/>
    </row>
    <row r="123" spans="1:28" ht="17.649999999999999" customHeight="1" x14ac:dyDescent="0.2">
      <c r="A123" s="311"/>
      <c r="B123" s="299"/>
      <c r="C123" s="299"/>
      <c r="D123" s="299"/>
      <c r="E123" s="299"/>
      <c r="F123" s="299"/>
      <c r="G123" s="299"/>
      <c r="H123" s="299"/>
      <c r="I123" s="299"/>
      <c r="J123" s="299"/>
      <c r="K123" s="299"/>
      <c r="L123" s="299"/>
      <c r="M123" s="299"/>
      <c r="N123" s="299"/>
      <c r="O123" s="299"/>
      <c r="P123" s="299"/>
      <c r="Q123" s="299"/>
      <c r="R123" s="299"/>
      <c r="S123" s="299"/>
      <c r="T123" s="299"/>
      <c r="U123" s="299"/>
      <c r="V123" s="299"/>
      <c r="W123" s="299"/>
      <c r="X123" s="299"/>
      <c r="Y123" s="299"/>
      <c r="Z123" s="299"/>
      <c r="AA123" s="299"/>
      <c r="AB123" s="299"/>
    </row>
    <row r="124" spans="1:28" ht="16.899999999999999" customHeight="1" x14ac:dyDescent="0.2">
      <c r="A124" s="311"/>
      <c r="B124" s="299"/>
      <c r="C124" s="299"/>
      <c r="D124" s="299"/>
      <c r="E124" s="299"/>
      <c r="F124" s="299"/>
      <c r="G124" s="299"/>
      <c r="H124" s="299"/>
      <c r="I124" s="299"/>
      <c r="J124" s="299"/>
      <c r="K124" s="299"/>
      <c r="L124" s="299"/>
      <c r="M124" s="299"/>
      <c r="N124" s="299"/>
      <c r="O124" s="299"/>
      <c r="P124" s="299"/>
      <c r="Q124" s="299"/>
      <c r="R124" s="299"/>
      <c r="S124" s="299"/>
      <c r="T124" s="299"/>
      <c r="U124" s="299"/>
      <c r="V124" s="299"/>
      <c r="W124" s="299"/>
      <c r="X124" s="299"/>
      <c r="Y124" s="299"/>
      <c r="Z124" s="299"/>
      <c r="AA124" s="299"/>
      <c r="AB124" s="299"/>
    </row>
    <row r="125" spans="1:28" ht="17.649999999999999" customHeight="1" x14ac:dyDescent="0.2">
      <c r="A125" s="311"/>
      <c r="B125" s="299"/>
      <c r="C125" s="299"/>
      <c r="D125" s="299"/>
      <c r="E125" s="299"/>
      <c r="F125" s="299"/>
      <c r="G125" s="299"/>
      <c r="H125" s="299"/>
      <c r="I125" s="299"/>
      <c r="J125" s="299"/>
      <c r="K125" s="299"/>
      <c r="L125" s="299"/>
      <c r="M125" s="299"/>
      <c r="N125" s="299"/>
      <c r="O125" s="299"/>
      <c r="P125" s="299"/>
      <c r="Q125" s="299"/>
      <c r="R125" s="299"/>
      <c r="S125" s="299"/>
      <c r="T125" s="299"/>
      <c r="U125" s="299"/>
      <c r="V125" s="299"/>
      <c r="W125" s="299"/>
      <c r="X125" s="299"/>
      <c r="Y125" s="299"/>
      <c r="Z125" s="299"/>
      <c r="AA125" s="299"/>
      <c r="AB125" s="299"/>
    </row>
    <row r="126" spans="1:28" ht="8.85" customHeight="1" x14ac:dyDescent="0.2">
      <c r="A126" s="311"/>
      <c r="B126" s="299" t="s">
        <v>550</v>
      </c>
      <c r="C126" s="299"/>
      <c r="D126" s="299"/>
      <c r="E126" s="312" t="s">
        <v>551</v>
      </c>
      <c r="F126" s="312"/>
      <c r="G126" s="312"/>
      <c r="H126" s="312"/>
      <c r="I126" s="312"/>
      <c r="J126" s="312"/>
      <c r="K126" s="312"/>
      <c r="L126" s="312"/>
      <c r="M126" s="312"/>
      <c r="N126" s="312"/>
      <c r="O126" s="312"/>
      <c r="P126" s="312"/>
      <c r="Q126" s="312"/>
      <c r="R126" s="312"/>
      <c r="S126" s="312"/>
      <c r="T126" s="318" t="s">
        <v>549</v>
      </c>
      <c r="U126" s="318"/>
      <c r="V126" s="318"/>
      <c r="W126" s="318"/>
      <c r="X126" s="318"/>
      <c r="Y126" s="318"/>
      <c r="Z126" s="318"/>
      <c r="AA126" s="318"/>
      <c r="AB126" s="318"/>
    </row>
    <row r="127" spans="1:28" ht="8.1" customHeight="1" x14ac:dyDescent="0.2">
      <c r="A127" s="311"/>
      <c r="B127" s="299"/>
      <c r="C127" s="299"/>
      <c r="D127" s="299"/>
      <c r="E127" s="312"/>
      <c r="F127" s="312"/>
      <c r="G127" s="312"/>
      <c r="H127" s="312"/>
      <c r="I127" s="312"/>
      <c r="J127" s="312"/>
      <c r="K127" s="312"/>
      <c r="L127" s="312"/>
      <c r="M127" s="312"/>
      <c r="N127" s="312"/>
      <c r="O127" s="312"/>
      <c r="P127" s="312"/>
      <c r="Q127" s="312"/>
      <c r="R127" s="312"/>
      <c r="S127" s="312"/>
      <c r="T127" s="318" t="s">
        <v>552</v>
      </c>
      <c r="U127" s="318"/>
      <c r="V127" s="318"/>
      <c r="W127" s="318"/>
      <c r="X127" s="318" t="s">
        <v>553</v>
      </c>
      <c r="Y127" s="318"/>
      <c r="Z127" s="318"/>
      <c r="AA127" s="318"/>
      <c r="AB127" s="318"/>
    </row>
    <row r="128" spans="1:28" ht="17.649999999999999" customHeight="1" x14ac:dyDescent="0.2">
      <c r="A128" s="311"/>
      <c r="B128" s="299"/>
      <c r="C128" s="299"/>
      <c r="D128" s="299"/>
      <c r="E128" s="299"/>
      <c r="F128" s="299"/>
      <c r="G128" s="299"/>
      <c r="H128" s="299"/>
      <c r="I128" s="299"/>
      <c r="J128" s="299"/>
      <c r="K128" s="299"/>
      <c r="L128" s="299"/>
      <c r="M128" s="299"/>
      <c r="N128" s="299"/>
      <c r="O128" s="299"/>
      <c r="P128" s="299"/>
      <c r="Q128" s="299"/>
      <c r="R128" s="299"/>
      <c r="S128" s="299"/>
      <c r="T128" s="299"/>
      <c r="U128" s="299"/>
      <c r="V128" s="299"/>
      <c r="W128" s="299"/>
      <c r="X128" s="299"/>
      <c r="Y128" s="299"/>
      <c r="Z128" s="299"/>
      <c r="AA128" s="299"/>
      <c r="AB128" s="299"/>
    </row>
    <row r="129" spans="1:28" ht="17.649999999999999" customHeight="1" x14ac:dyDescent="0.2">
      <c r="A129" s="311"/>
      <c r="B129" s="299"/>
      <c r="C129" s="299"/>
      <c r="D129" s="299"/>
      <c r="E129" s="299"/>
      <c r="F129" s="299"/>
      <c r="G129" s="299"/>
      <c r="H129" s="299"/>
      <c r="I129" s="299"/>
      <c r="J129" s="299"/>
      <c r="K129" s="299"/>
      <c r="L129" s="299"/>
      <c r="M129" s="299"/>
      <c r="N129" s="299"/>
      <c r="O129" s="299"/>
      <c r="P129" s="299"/>
      <c r="Q129" s="299"/>
      <c r="R129" s="299"/>
      <c r="S129" s="299"/>
      <c r="T129" s="299"/>
      <c r="U129" s="299"/>
      <c r="V129" s="299"/>
      <c r="W129" s="299"/>
      <c r="X129" s="299"/>
      <c r="Y129" s="299"/>
      <c r="Z129" s="299"/>
      <c r="AA129" s="299"/>
      <c r="AB129" s="299"/>
    </row>
    <row r="130" spans="1:28" ht="16.899999999999999" customHeight="1" x14ac:dyDescent="0.2">
      <c r="A130" s="311"/>
      <c r="B130" s="299"/>
      <c r="C130" s="299"/>
      <c r="D130" s="299"/>
      <c r="E130" s="299"/>
      <c r="F130" s="299"/>
      <c r="G130" s="299"/>
      <c r="H130" s="299"/>
      <c r="I130" s="299"/>
      <c r="J130" s="299"/>
      <c r="K130" s="299"/>
      <c r="L130" s="299"/>
      <c r="M130" s="299"/>
      <c r="N130" s="299"/>
      <c r="O130" s="299"/>
      <c r="P130" s="299"/>
      <c r="Q130" s="299"/>
      <c r="R130" s="299"/>
      <c r="S130" s="299"/>
      <c r="T130" s="299"/>
      <c r="U130" s="299"/>
      <c r="V130" s="299"/>
      <c r="W130" s="299"/>
      <c r="X130" s="299"/>
      <c r="Y130" s="299"/>
      <c r="Z130" s="299"/>
      <c r="AA130" s="299"/>
      <c r="AB130" s="299"/>
    </row>
    <row r="131" spans="1:28" ht="17.649999999999999" customHeight="1" x14ac:dyDescent="0.2">
      <c r="A131" s="311"/>
      <c r="B131" s="299"/>
      <c r="C131" s="299"/>
      <c r="D131" s="299"/>
      <c r="E131" s="299"/>
      <c r="F131" s="299"/>
      <c r="G131" s="299"/>
      <c r="H131" s="299"/>
      <c r="I131" s="299"/>
      <c r="J131" s="299"/>
      <c r="K131" s="299"/>
      <c r="L131" s="299"/>
      <c r="M131" s="299"/>
      <c r="N131" s="299"/>
      <c r="O131" s="299"/>
      <c r="P131" s="299"/>
      <c r="Q131" s="299"/>
      <c r="R131" s="299"/>
      <c r="S131" s="299"/>
      <c r="T131" s="299"/>
      <c r="U131" s="299"/>
      <c r="V131" s="299"/>
      <c r="W131" s="299"/>
      <c r="X131" s="299"/>
      <c r="Y131" s="299"/>
      <c r="Z131" s="299"/>
      <c r="AA131" s="299"/>
      <c r="AB131" s="299"/>
    </row>
    <row r="132" spans="1:28" ht="16.899999999999999" customHeight="1" x14ac:dyDescent="0.2">
      <c r="A132" s="311"/>
      <c r="B132" s="299"/>
      <c r="C132" s="299"/>
      <c r="D132" s="299"/>
      <c r="E132" s="299"/>
      <c r="F132" s="299"/>
      <c r="G132" s="299"/>
      <c r="H132" s="299"/>
      <c r="I132" s="299"/>
      <c r="J132" s="299"/>
      <c r="K132" s="299"/>
      <c r="L132" s="299"/>
      <c r="M132" s="299"/>
      <c r="N132" s="299"/>
      <c r="O132" s="299"/>
      <c r="P132" s="299"/>
      <c r="Q132" s="299"/>
      <c r="R132" s="299"/>
      <c r="S132" s="299"/>
      <c r="T132" s="299"/>
      <c r="U132" s="299"/>
      <c r="V132" s="299"/>
      <c r="W132" s="299"/>
      <c r="X132" s="299"/>
      <c r="Y132" s="299"/>
      <c r="Z132" s="299"/>
      <c r="AA132" s="299"/>
      <c r="AB132" s="299"/>
    </row>
    <row r="133" spans="1:28" ht="8.85" customHeight="1" x14ac:dyDescent="0.2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</row>
    <row r="134" spans="1:28" ht="2.85" customHeight="1" x14ac:dyDescent="0.2"/>
    <row r="135" spans="1:28" ht="11.85" customHeight="1" x14ac:dyDescent="0.2">
      <c r="Z135" s="304" t="s">
        <v>554</v>
      </c>
      <c r="AA135" s="304"/>
    </row>
  </sheetData>
  <mergeCells count="344">
    <mergeCell ref="Z135:AA135"/>
    <mergeCell ref="B131:S131"/>
    <mergeCell ref="T131:W131"/>
    <mergeCell ref="X131:AB131"/>
    <mergeCell ref="B132:S132"/>
    <mergeCell ref="T132:W132"/>
    <mergeCell ref="X132:AB132"/>
    <mergeCell ref="B129:S129"/>
    <mergeCell ref="T129:W129"/>
    <mergeCell ref="X129:AB129"/>
    <mergeCell ref="B130:S130"/>
    <mergeCell ref="T130:W130"/>
    <mergeCell ref="X130:AB130"/>
    <mergeCell ref="B126:D127"/>
    <mergeCell ref="E126:S127"/>
    <mergeCell ref="T126:AB126"/>
    <mergeCell ref="T127:W127"/>
    <mergeCell ref="X127:AB127"/>
    <mergeCell ref="B128:S128"/>
    <mergeCell ref="T128:W128"/>
    <mergeCell ref="X128:AB128"/>
    <mergeCell ref="B124:S124"/>
    <mergeCell ref="T124:W124"/>
    <mergeCell ref="X124:AB124"/>
    <mergeCell ref="B125:S125"/>
    <mergeCell ref="T125:W125"/>
    <mergeCell ref="X125:AB125"/>
    <mergeCell ref="B122:S122"/>
    <mergeCell ref="T122:W122"/>
    <mergeCell ref="X122:AB122"/>
    <mergeCell ref="B123:S123"/>
    <mergeCell ref="T123:W123"/>
    <mergeCell ref="X123:AB123"/>
    <mergeCell ref="B119:D120"/>
    <mergeCell ref="E119:S120"/>
    <mergeCell ref="T119:AB119"/>
    <mergeCell ref="T120:W120"/>
    <mergeCell ref="X120:AB120"/>
    <mergeCell ref="B121:S121"/>
    <mergeCell ref="T121:W121"/>
    <mergeCell ref="X121:AB121"/>
    <mergeCell ref="B118:D118"/>
    <mergeCell ref="E118:K118"/>
    <mergeCell ref="M118:P118"/>
    <mergeCell ref="Q118:R118"/>
    <mergeCell ref="S118:U118"/>
    <mergeCell ref="X118:AB118"/>
    <mergeCell ref="B116:D116"/>
    <mergeCell ref="E116:R116"/>
    <mergeCell ref="S116:U116"/>
    <mergeCell ref="X116:AB116"/>
    <mergeCell ref="B117:D117"/>
    <mergeCell ref="E117:R117"/>
    <mergeCell ref="S117:U117"/>
    <mergeCell ref="X117:AB117"/>
    <mergeCell ref="B115:D115"/>
    <mergeCell ref="E115:R115"/>
    <mergeCell ref="S115:U115"/>
    <mergeCell ref="X115:AB115"/>
    <mergeCell ref="B112:D112"/>
    <mergeCell ref="E112:R112"/>
    <mergeCell ref="S112:U112"/>
    <mergeCell ref="X112:AB112"/>
    <mergeCell ref="B113:D113"/>
    <mergeCell ref="E113:R113"/>
    <mergeCell ref="S113:U113"/>
    <mergeCell ref="X113:AB113"/>
    <mergeCell ref="X110:AB110"/>
    <mergeCell ref="B111:D111"/>
    <mergeCell ref="E111:R111"/>
    <mergeCell ref="S111:U111"/>
    <mergeCell ref="X111:AB111"/>
    <mergeCell ref="B114:D114"/>
    <mergeCell ref="E114:R114"/>
    <mergeCell ref="S114:U114"/>
    <mergeCell ref="X114:AB114"/>
    <mergeCell ref="A105:A132"/>
    <mergeCell ref="B105:D105"/>
    <mergeCell ref="E105:R105"/>
    <mergeCell ref="S105:U105"/>
    <mergeCell ref="X105:AB105"/>
    <mergeCell ref="B106:D107"/>
    <mergeCell ref="E106:E107"/>
    <mergeCell ref="F106:R106"/>
    <mergeCell ref="S106:U106"/>
    <mergeCell ref="X106:AB106"/>
    <mergeCell ref="F107:R107"/>
    <mergeCell ref="S107:U107"/>
    <mergeCell ref="X107:AB107"/>
    <mergeCell ref="B108:D109"/>
    <mergeCell ref="E108:E109"/>
    <mergeCell ref="F108:R108"/>
    <mergeCell ref="S108:U108"/>
    <mergeCell ref="X108:AB108"/>
    <mergeCell ref="F109:R109"/>
    <mergeCell ref="S109:U109"/>
    <mergeCell ref="X109:AB109"/>
    <mergeCell ref="B110:D110"/>
    <mergeCell ref="E110:R110"/>
    <mergeCell ref="S110:U110"/>
    <mergeCell ref="A103:R103"/>
    <mergeCell ref="S103:U103"/>
    <mergeCell ref="X103:AB103"/>
    <mergeCell ref="A104:R104"/>
    <mergeCell ref="S104:U104"/>
    <mergeCell ref="X104:AB104"/>
    <mergeCell ref="A101:R101"/>
    <mergeCell ref="S101:U101"/>
    <mergeCell ref="X101:AB101"/>
    <mergeCell ref="A102:R102"/>
    <mergeCell ref="S102:U102"/>
    <mergeCell ref="X102:AB102"/>
    <mergeCell ref="S98:U98"/>
    <mergeCell ref="A99:R99"/>
    <mergeCell ref="S99:U99"/>
    <mergeCell ref="X99:AB99"/>
    <mergeCell ref="A100:R100"/>
    <mergeCell ref="S100:U100"/>
    <mergeCell ref="X100:AB100"/>
    <mergeCell ref="A95:R95"/>
    <mergeCell ref="S95:U95"/>
    <mergeCell ref="V95:V96"/>
    <mergeCell ref="X95:AB98"/>
    <mergeCell ref="A96:B97"/>
    <mergeCell ref="C96:R96"/>
    <mergeCell ref="S96:U96"/>
    <mergeCell ref="C97:R97"/>
    <mergeCell ref="S97:U97"/>
    <mergeCell ref="A98:R98"/>
    <mergeCell ref="A94:R94"/>
    <mergeCell ref="S94:U94"/>
    <mergeCell ref="X94:AB94"/>
    <mergeCell ref="B89:B91"/>
    <mergeCell ref="C89:R89"/>
    <mergeCell ref="S89:U89"/>
    <mergeCell ref="C90:R90"/>
    <mergeCell ref="S90:U90"/>
    <mergeCell ref="C91:R91"/>
    <mergeCell ref="S91:U91"/>
    <mergeCell ref="A88:A93"/>
    <mergeCell ref="B88:R88"/>
    <mergeCell ref="S88:U88"/>
    <mergeCell ref="V88:V92"/>
    <mergeCell ref="X88:AB92"/>
    <mergeCell ref="B92:R92"/>
    <mergeCell ref="S92:U92"/>
    <mergeCell ref="B93:R93"/>
    <mergeCell ref="S93:U93"/>
    <mergeCell ref="X93:AB93"/>
    <mergeCell ref="C83:R83"/>
    <mergeCell ref="S83:U83"/>
    <mergeCell ref="C84:R84"/>
    <mergeCell ref="S84:U84"/>
    <mergeCell ref="C85:R85"/>
    <mergeCell ref="S85:U85"/>
    <mergeCell ref="A80:R81"/>
    <mergeCell ref="S80:V80"/>
    <mergeCell ref="X80:AB81"/>
    <mergeCell ref="S81:U81"/>
    <mergeCell ref="A82:A87"/>
    <mergeCell ref="B82:R82"/>
    <mergeCell ref="S82:U82"/>
    <mergeCell ref="V82:V86"/>
    <mergeCell ref="X82:AB86"/>
    <mergeCell ref="B83:B85"/>
    <mergeCell ref="B86:R86"/>
    <mergeCell ref="S86:U86"/>
    <mergeCell ref="B87:R87"/>
    <mergeCell ref="S87:U87"/>
    <mergeCell ref="X87:AB87"/>
    <mergeCell ref="H75:S75"/>
    <mergeCell ref="A76:AB76"/>
    <mergeCell ref="S77:V78"/>
    <mergeCell ref="X77:AB78"/>
    <mergeCell ref="A78:F78"/>
    <mergeCell ref="G78:Q78"/>
    <mergeCell ref="A69:R69"/>
    <mergeCell ref="S69:U69"/>
    <mergeCell ref="X69:AB69"/>
    <mergeCell ref="AA71:AB71"/>
    <mergeCell ref="A72:M72"/>
    <mergeCell ref="Y72:AB72"/>
    <mergeCell ref="A68:R68"/>
    <mergeCell ref="S68:U68"/>
    <mergeCell ref="X68:AB68"/>
    <mergeCell ref="B62:B65"/>
    <mergeCell ref="C62:R62"/>
    <mergeCell ref="S62:U62"/>
    <mergeCell ref="C63:R63"/>
    <mergeCell ref="S63:U63"/>
    <mergeCell ref="C64:R64"/>
    <mergeCell ref="S64:U64"/>
    <mergeCell ref="C65:R65"/>
    <mergeCell ref="S65:U65"/>
    <mergeCell ref="X60:AB60"/>
    <mergeCell ref="A61:A67"/>
    <mergeCell ref="B61:R61"/>
    <mergeCell ref="S61:U61"/>
    <mergeCell ref="V61:V66"/>
    <mergeCell ref="X61:AB66"/>
    <mergeCell ref="X52:AB59"/>
    <mergeCell ref="B53:B58"/>
    <mergeCell ref="C53:R53"/>
    <mergeCell ref="S53:U53"/>
    <mergeCell ref="C54:R54"/>
    <mergeCell ref="S54:U54"/>
    <mergeCell ref="C55:R55"/>
    <mergeCell ref="S55:U55"/>
    <mergeCell ref="C56:R56"/>
    <mergeCell ref="S56:U56"/>
    <mergeCell ref="B66:R66"/>
    <mergeCell ref="S66:U66"/>
    <mergeCell ref="B67:R67"/>
    <mergeCell ref="S67:U67"/>
    <mergeCell ref="X67:AB67"/>
    <mergeCell ref="A52:A60"/>
    <mergeCell ref="B52:R52"/>
    <mergeCell ref="S52:U52"/>
    <mergeCell ref="V52:V59"/>
    <mergeCell ref="C57:R57"/>
    <mergeCell ref="S57:U57"/>
    <mergeCell ref="C58:R58"/>
    <mergeCell ref="S58:U58"/>
    <mergeCell ref="A48:A51"/>
    <mergeCell ref="B48:R48"/>
    <mergeCell ref="S48:U48"/>
    <mergeCell ref="V48:V51"/>
    <mergeCell ref="B59:R59"/>
    <mergeCell ref="S59:U59"/>
    <mergeCell ref="B60:R60"/>
    <mergeCell ref="S60:U60"/>
    <mergeCell ref="X48:AB51"/>
    <mergeCell ref="B49:B50"/>
    <mergeCell ref="C49:R49"/>
    <mergeCell ref="S49:U49"/>
    <mergeCell ref="C50:R50"/>
    <mergeCell ref="S50:U50"/>
    <mergeCell ref="S45:U45"/>
    <mergeCell ref="B46:R46"/>
    <mergeCell ref="S46:U46"/>
    <mergeCell ref="X46:AB46"/>
    <mergeCell ref="A47:R47"/>
    <mergeCell ref="S47:U47"/>
    <mergeCell ref="X47:AB47"/>
    <mergeCell ref="B51:R51"/>
    <mergeCell ref="S51:U51"/>
    <mergeCell ref="D42:R42"/>
    <mergeCell ref="S42:U42"/>
    <mergeCell ref="D43:R43"/>
    <mergeCell ref="S43:U43"/>
    <mergeCell ref="D44:R44"/>
    <mergeCell ref="S44:U44"/>
    <mergeCell ref="D39:R39"/>
    <mergeCell ref="S39:U39"/>
    <mergeCell ref="D40:R40"/>
    <mergeCell ref="S40:U40"/>
    <mergeCell ref="V40:V41"/>
    <mergeCell ref="D41:R41"/>
    <mergeCell ref="S41:U41"/>
    <mergeCell ref="D36:R36"/>
    <mergeCell ref="S36:U36"/>
    <mergeCell ref="D37:R37"/>
    <mergeCell ref="S37:U37"/>
    <mergeCell ref="D38:R38"/>
    <mergeCell ref="S38:U38"/>
    <mergeCell ref="D33:R33"/>
    <mergeCell ref="S33:U33"/>
    <mergeCell ref="V33:V34"/>
    <mergeCell ref="D34:R34"/>
    <mergeCell ref="S34:U34"/>
    <mergeCell ref="D35:R35"/>
    <mergeCell ref="S35:U35"/>
    <mergeCell ref="B29:R29"/>
    <mergeCell ref="S29:U29"/>
    <mergeCell ref="X29:AB29"/>
    <mergeCell ref="A30:A46"/>
    <mergeCell ref="S30:U30"/>
    <mergeCell ref="X30:AB45"/>
    <mergeCell ref="D31:R31"/>
    <mergeCell ref="S31:U31"/>
    <mergeCell ref="D32:R32"/>
    <mergeCell ref="S32:U32"/>
    <mergeCell ref="C24:R25"/>
    <mergeCell ref="S25:U26"/>
    <mergeCell ref="V25:V26"/>
    <mergeCell ref="C26:R27"/>
    <mergeCell ref="S27:U28"/>
    <mergeCell ref="V27:V28"/>
    <mergeCell ref="B28:R28"/>
    <mergeCell ref="V16:V24"/>
    <mergeCell ref="B17:R17"/>
    <mergeCell ref="S17:U18"/>
    <mergeCell ref="B18:B27"/>
    <mergeCell ref="C18:R19"/>
    <mergeCell ref="S19:U20"/>
    <mergeCell ref="C20:R21"/>
    <mergeCell ref="S21:U22"/>
    <mergeCell ref="C22:R23"/>
    <mergeCell ref="S23:U24"/>
    <mergeCell ref="C15:I15"/>
    <mergeCell ref="K15:M15"/>
    <mergeCell ref="N15:O15"/>
    <mergeCell ref="S15:U15"/>
    <mergeCell ref="B16:I16"/>
    <mergeCell ref="K16:M16"/>
    <mergeCell ref="N16:O16"/>
    <mergeCell ref="S16:U16"/>
    <mergeCell ref="A10:A29"/>
    <mergeCell ref="B10:I10"/>
    <mergeCell ref="K10:M10"/>
    <mergeCell ref="N10:O10"/>
    <mergeCell ref="P10:R16"/>
    <mergeCell ref="S10:U10"/>
    <mergeCell ref="X10:AB28"/>
    <mergeCell ref="B11:B13"/>
    <mergeCell ref="C11:I11"/>
    <mergeCell ref="K11:M11"/>
    <mergeCell ref="N11:O11"/>
    <mergeCell ref="S11:U11"/>
    <mergeCell ref="C12:I12"/>
    <mergeCell ref="K12:M12"/>
    <mergeCell ref="N12:O12"/>
    <mergeCell ref="S12:U12"/>
    <mergeCell ref="C13:I13"/>
    <mergeCell ref="K13:M13"/>
    <mergeCell ref="N13:O13"/>
    <mergeCell ref="S13:U13"/>
    <mergeCell ref="B14:I14"/>
    <mergeCell ref="K14:M14"/>
    <mergeCell ref="N14:O14"/>
    <mergeCell ref="S14:U14"/>
    <mergeCell ref="A1:M1"/>
    <mergeCell ref="Y1:AB1"/>
    <mergeCell ref="I3:T3"/>
    <mergeCell ref="A4:AB4"/>
    <mergeCell ref="S6:V7"/>
    <mergeCell ref="X6:AB7"/>
    <mergeCell ref="A7:E7"/>
    <mergeCell ref="F7:N7"/>
    <mergeCell ref="A9:I9"/>
    <mergeCell ref="J9:M9"/>
    <mergeCell ref="N9:R9"/>
    <mergeCell ref="S9:V9"/>
    <mergeCell ref="X9:AB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opLeftCell="A10" workbookViewId="0">
      <selection activeCell="C2" sqref="C1:C1048576"/>
    </sheetView>
  </sheetViews>
  <sheetFormatPr baseColWidth="10" defaultRowHeight="12.75" x14ac:dyDescent="0.2"/>
  <cols>
    <col min="2" max="2" width="64" bestFit="1" customWidth="1"/>
  </cols>
  <sheetData>
    <row r="1" spans="1:3" ht="15" x14ac:dyDescent="0.2">
      <c r="A1" s="278" t="s">
        <v>353</v>
      </c>
      <c r="B1" s="278"/>
      <c r="C1" s="112"/>
    </row>
    <row r="2" spans="1:3" ht="15.75" thickBot="1" x14ac:dyDescent="0.25">
      <c r="A2" s="112"/>
      <c r="B2" s="113" t="s">
        <v>354</v>
      </c>
      <c r="C2" s="150">
        <v>2016</v>
      </c>
    </row>
    <row r="3" spans="1:3" ht="15" x14ac:dyDescent="0.2">
      <c r="A3" s="279" t="s">
        <v>355</v>
      </c>
      <c r="B3" s="114" t="s">
        <v>356</v>
      </c>
      <c r="C3" s="145">
        <f>'TSIG 2016'!D25</f>
        <v>23091.11</v>
      </c>
    </row>
    <row r="4" spans="1:3" ht="15" x14ac:dyDescent="0.2">
      <c r="A4" s="280"/>
      <c r="B4" s="116" t="s">
        <v>357</v>
      </c>
      <c r="C4" s="146">
        <f>'Résultat 2016'!V25</f>
        <v>2.62</v>
      </c>
    </row>
    <row r="5" spans="1:3" ht="15" x14ac:dyDescent="0.2">
      <c r="A5" s="280"/>
      <c r="B5" s="116" t="s">
        <v>358</v>
      </c>
      <c r="C5" s="146">
        <f>-'Résultat 2016'!V44</f>
        <v>-2.73</v>
      </c>
    </row>
    <row r="6" spans="1:3" ht="15.75" thickBot="1" x14ac:dyDescent="0.25">
      <c r="A6" s="281"/>
      <c r="B6" s="118" t="s">
        <v>359</v>
      </c>
      <c r="C6" s="147"/>
    </row>
    <row r="7" spans="1:3" ht="30" x14ac:dyDescent="0.2">
      <c r="A7" s="277" t="s">
        <v>360</v>
      </c>
      <c r="B7" s="120" t="s">
        <v>361</v>
      </c>
      <c r="C7" s="146">
        <f>'Résultat 2016'!W60</f>
        <v>0</v>
      </c>
    </row>
    <row r="8" spans="1:3" ht="30.75" thickBot="1" x14ac:dyDescent="0.25">
      <c r="A8" s="276"/>
      <c r="B8" s="121" t="s">
        <v>362</v>
      </c>
      <c r="C8" s="147">
        <f>'Résultat 2016'!W67</f>
        <v>0</v>
      </c>
    </row>
    <row r="9" spans="1:3" ht="30" x14ac:dyDescent="0.2">
      <c r="A9" s="277" t="s">
        <v>363</v>
      </c>
      <c r="B9" s="120" t="s">
        <v>364</v>
      </c>
      <c r="C9" s="146">
        <f>'Résultat 2016'!W87</f>
        <v>0</v>
      </c>
    </row>
    <row r="10" spans="1:3" ht="30.75" thickBot="1" x14ac:dyDescent="0.25">
      <c r="A10" s="276"/>
      <c r="B10" s="121" t="s">
        <v>365</v>
      </c>
      <c r="C10" s="147">
        <f>'Résultat 2016'!W93</f>
        <v>0</v>
      </c>
    </row>
    <row r="11" spans="1:3" ht="15" x14ac:dyDescent="0.2">
      <c r="A11" s="112"/>
      <c r="B11" s="116" t="s">
        <v>366</v>
      </c>
      <c r="C11" s="146"/>
    </row>
    <row r="12" spans="1:3" ht="15.75" thickBot="1" x14ac:dyDescent="0.25">
      <c r="A12" s="112"/>
      <c r="B12" s="122" t="s">
        <v>367</v>
      </c>
      <c r="C12" s="147">
        <f>-'Résultat 2016'!V97</f>
        <v>-6395</v>
      </c>
    </row>
    <row r="13" spans="1:3" ht="15.75" thickBot="1" x14ac:dyDescent="0.25">
      <c r="A13" s="112"/>
      <c r="B13" s="123" t="s">
        <v>368</v>
      </c>
      <c r="C13" s="148">
        <f>SUM(C3:C12)</f>
        <v>16696</v>
      </c>
    </row>
    <row r="14" spans="1:3" ht="15" x14ac:dyDescent="0.25">
      <c r="A14" s="282"/>
      <c r="B14" s="282"/>
      <c r="C14" s="112"/>
    </row>
    <row r="15" spans="1:3" ht="15" x14ac:dyDescent="0.2">
      <c r="A15" s="278" t="s">
        <v>369</v>
      </c>
      <c r="B15" s="278"/>
      <c r="C15" s="112"/>
    </row>
    <row r="16" spans="1:3" ht="15.75" thickBot="1" x14ac:dyDescent="0.25">
      <c r="A16" s="112"/>
      <c r="B16" s="113" t="s">
        <v>370</v>
      </c>
      <c r="C16" s="112"/>
    </row>
    <row r="17" spans="1:3" ht="15.75" thickBot="1" x14ac:dyDescent="0.25">
      <c r="A17" s="112"/>
      <c r="B17" s="124" t="s">
        <v>371</v>
      </c>
      <c r="C17" s="149">
        <f>'Résultat 2016'!V104</f>
        <v>12789.18</v>
      </c>
    </row>
    <row r="18" spans="1:3" ht="15" x14ac:dyDescent="0.2">
      <c r="A18" s="274" t="s">
        <v>372</v>
      </c>
      <c r="B18" s="116" t="s">
        <v>373</v>
      </c>
      <c r="C18" s="146">
        <f>SUM('Résultat 2016'!V39:V43)</f>
        <v>3906.82</v>
      </c>
    </row>
    <row r="19" spans="1:3" ht="15" x14ac:dyDescent="0.2">
      <c r="A19" s="275"/>
      <c r="B19" s="116" t="s">
        <v>374</v>
      </c>
      <c r="C19" s="117"/>
    </row>
    <row r="20" spans="1:3" ht="15.75" thickBot="1" x14ac:dyDescent="0.25">
      <c r="A20" s="276"/>
      <c r="B20" s="122" t="s">
        <v>375</v>
      </c>
      <c r="C20" s="117"/>
    </row>
    <row r="21" spans="1:3" ht="15" x14ac:dyDescent="0.2">
      <c r="A21" s="277" t="s">
        <v>376</v>
      </c>
      <c r="B21" s="125" t="s">
        <v>377</v>
      </c>
      <c r="C21" s="115"/>
    </row>
    <row r="22" spans="1:3" ht="15" x14ac:dyDescent="0.2">
      <c r="A22" s="275"/>
      <c r="B22" s="125" t="s">
        <v>378</v>
      </c>
      <c r="C22" s="117"/>
    </row>
    <row r="23" spans="1:3" ht="15.75" thickBot="1" x14ac:dyDescent="0.25">
      <c r="A23" s="276"/>
      <c r="B23" s="126" t="s">
        <v>379</v>
      </c>
      <c r="C23" s="119"/>
    </row>
    <row r="24" spans="1:3" ht="15" x14ac:dyDescent="0.2">
      <c r="A24" s="112"/>
      <c r="B24" s="125" t="s">
        <v>380</v>
      </c>
      <c r="C24" s="117"/>
    </row>
    <row r="25" spans="1:3" ht="15.75" thickBot="1" x14ac:dyDescent="0.25">
      <c r="A25" s="112"/>
      <c r="B25" s="126" t="s">
        <v>381</v>
      </c>
      <c r="C25" s="119"/>
    </row>
    <row r="26" spans="1:3" ht="15.75" thickBot="1" x14ac:dyDescent="0.25">
      <c r="A26" s="112"/>
      <c r="B26" s="123" t="s">
        <v>368</v>
      </c>
      <c r="C26" s="148">
        <f>SUM(C17:C25)</f>
        <v>16696</v>
      </c>
    </row>
  </sheetData>
  <mergeCells count="8">
    <mergeCell ref="A18:A20"/>
    <mergeCell ref="A21:A23"/>
    <mergeCell ref="A1:B1"/>
    <mergeCell ref="A3:A6"/>
    <mergeCell ref="A7:A8"/>
    <mergeCell ref="A9:A10"/>
    <mergeCell ref="A14:B14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Bilan_2016</vt:lpstr>
      <vt:lpstr>TSIG 2016</vt:lpstr>
      <vt:lpstr>AnaFi 2016</vt:lpstr>
      <vt:lpstr>Ecriture Affectation 2016</vt:lpstr>
      <vt:lpstr>Résultat 2016</vt:lpstr>
      <vt:lpstr>CAF</vt:lpstr>
      <vt:lpstr>'TSIG 2016'!Zone_d_impression</vt:lpstr>
    </vt:vector>
  </TitlesOfParts>
  <Company>CRCF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Analyse 2016</dc:title>
  <dc:subject>Projet CRCF</dc:subject>
  <dc:creator>J. Grard</dc:creator>
  <cp:keywords>STMG; GF</cp:keywords>
  <cp:lastModifiedBy>admin</cp:lastModifiedBy>
  <cp:lastPrinted>2017-04-29T16:57:36Z</cp:lastPrinted>
  <dcterms:created xsi:type="dcterms:W3CDTF">2017-04-15T12:35:32Z</dcterms:created>
  <dcterms:modified xsi:type="dcterms:W3CDTF">2017-05-17T13:48:42Z</dcterms:modified>
  <cp:category>Projet STMG</cp:category>
</cp:coreProperties>
</file>